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ERS Projects- Active\Monthly Outlook Reports\LDP Outlook\"/>
    </mc:Choice>
  </mc:AlternateContent>
  <xr:revisionPtr revIDLastSave="0" documentId="13_ncr:1_{5B70831F-901B-42F1-AB13-6E240E7F58E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MPFORE" sheetId="8" r:id="rId1"/>
  </sheets>
  <externalReferences>
    <externalReference r:id="rId2"/>
  </externalReferences>
  <definedNames>
    <definedName name="_xlnm.Print_Area" localSheetId="0">RMPFORE!$A$1:$X$50</definedName>
  </definedNames>
  <calcPr calcId="191029"/>
  <customWorkbookViews>
    <customWorkbookView name="DAVIDJ - Personal View" guid="{830FA648-8D2B-4744-A197-21E9373C34EF}" mergeInterval="0" personalView="1" maximized="1" windowWidth="1148" windowHeight="700" activeSheetId="4"/>
    <customWorkbookView name="STILLMAN - Personal View" guid="{40B56A2F-B388-4FFC-9C6C-C3E710B2D0B3}" mergeInterval="0" personalView="1" maximized="1" windowWidth="1250" windowHeight="444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3" i="8" l="1"/>
  <c r="C42" i="8"/>
  <c r="C41" i="8"/>
  <c r="C40" i="8"/>
  <c r="C39" i="8"/>
  <c r="C38" i="8"/>
  <c r="C37" i="8"/>
  <c r="C36" i="8"/>
  <c r="C33" i="8"/>
  <c r="C32" i="8"/>
  <c r="C31" i="8"/>
  <c r="C30" i="8"/>
  <c r="C29" i="8"/>
  <c r="C28" i="8"/>
  <c r="C27" i="8"/>
  <c r="C26" i="8"/>
  <c r="C23" i="8"/>
  <c r="C22" i="8"/>
  <c r="C20" i="8"/>
  <c r="C19" i="8"/>
  <c r="C18" i="8"/>
  <c r="C17" i="8"/>
  <c r="C16" i="8"/>
  <c r="C13" i="8"/>
  <c r="C12" i="8"/>
  <c r="C10" i="8"/>
  <c r="C9" i="8"/>
  <c r="C8" i="8"/>
  <c r="C7" i="8"/>
  <c r="C6" i="8"/>
  <c r="W43" i="8" l="1"/>
  <c r="W42" i="8"/>
  <c r="W41" i="8"/>
  <c r="W40" i="8"/>
  <c r="W39" i="8"/>
  <c r="W38" i="8"/>
  <c r="W37" i="8"/>
  <c r="W36" i="8"/>
  <c r="W33" i="8"/>
  <c r="W32" i="8"/>
  <c r="W31" i="8"/>
  <c r="W30" i="8"/>
  <c r="W29" i="8"/>
  <c r="W28" i="8"/>
  <c r="W27" i="8"/>
  <c r="W26" i="8"/>
  <c r="W23" i="8"/>
  <c r="W22" i="8"/>
  <c r="W20" i="8"/>
  <c r="W19" i="8"/>
  <c r="W18" i="8"/>
  <c r="W17" i="8"/>
  <c r="W16" i="8"/>
  <c r="W13" i="8"/>
  <c r="W12" i="8"/>
  <c r="W10" i="8"/>
  <c r="W9" i="8"/>
  <c r="W8" i="8"/>
  <c r="W7" i="8"/>
  <c r="W6" i="8"/>
  <c r="X13" i="8"/>
  <c r="X12" i="8"/>
  <c r="X10" i="8"/>
  <c r="X9" i="8"/>
  <c r="X8" i="8"/>
  <c r="X7" i="8"/>
  <c r="X6" i="8"/>
  <c r="X41" i="8"/>
  <c r="X43" i="8"/>
  <c r="X42" i="8"/>
  <c r="X40" i="8"/>
  <c r="X39" i="8"/>
  <c r="X38" i="8"/>
  <c r="X37" i="8"/>
  <c r="X36" i="8"/>
  <c r="X33" i="8"/>
  <c r="X32" i="8"/>
  <c r="X31" i="8"/>
  <c r="X30" i="8"/>
  <c r="X29" i="8"/>
  <c r="X28" i="8"/>
  <c r="X27" i="8"/>
  <c r="X26" i="8"/>
  <c r="X23" i="8"/>
  <c r="X22" i="8"/>
  <c r="X20" i="8"/>
  <c r="X19" i="8"/>
  <c r="X18" i="8"/>
  <c r="X17" i="8"/>
  <c r="X16" i="8"/>
  <c r="V12" i="8"/>
  <c r="V43" i="8"/>
  <c r="V42" i="8"/>
  <c r="V41" i="8"/>
  <c r="V40" i="8"/>
  <c r="V39" i="8"/>
  <c r="V38" i="8"/>
  <c r="V37" i="8"/>
  <c r="V36" i="8"/>
  <c r="V33" i="8"/>
  <c r="V32" i="8"/>
  <c r="V31" i="8"/>
  <c r="V30" i="8"/>
  <c r="V29" i="8"/>
  <c r="V28" i="8"/>
  <c r="V27" i="8"/>
  <c r="V19" i="8"/>
  <c r="V23" i="8"/>
  <c r="V26" i="8"/>
  <c r="V22" i="8"/>
  <c r="V20" i="8"/>
  <c r="V18" i="8"/>
  <c r="V17" i="8"/>
  <c r="V16" i="8"/>
  <c r="V13" i="8"/>
  <c r="V10" i="8"/>
  <c r="V9" i="8"/>
  <c r="V8" i="8"/>
  <c r="V7" i="8"/>
  <c r="V6" i="8"/>
  <c r="T43" i="8"/>
  <c r="T42" i="8"/>
  <c r="T41" i="8"/>
  <c r="T40" i="8"/>
  <c r="T39" i="8"/>
  <c r="T38" i="8"/>
  <c r="T37" i="8"/>
  <c r="T36" i="8"/>
  <c r="T33" i="8"/>
  <c r="T32" i="8"/>
  <c r="T31" i="8"/>
  <c r="T30" i="8"/>
  <c r="T29" i="8"/>
  <c r="T28" i="8"/>
  <c r="T27" i="8"/>
  <c r="T26" i="8"/>
  <c r="T23" i="8"/>
  <c r="T22" i="8"/>
  <c r="T20" i="8"/>
  <c r="T19" i="8"/>
  <c r="T18" i="8"/>
  <c r="T17" i="8"/>
  <c r="T16" i="8"/>
  <c r="T13" i="8"/>
  <c r="T12" i="8"/>
  <c r="T10" i="8"/>
  <c r="T9" i="8"/>
  <c r="T8" i="8"/>
  <c r="T7" i="8"/>
  <c r="T6" i="8"/>
  <c r="S43" i="8"/>
  <c r="S42" i="8"/>
  <c r="S41" i="8"/>
  <c r="S40" i="8"/>
  <c r="S39" i="8"/>
  <c r="S38" i="8"/>
  <c r="S37" i="8"/>
  <c r="S36" i="8"/>
  <c r="S33" i="8"/>
  <c r="S32" i="8"/>
  <c r="S31" i="8"/>
  <c r="S30" i="8"/>
  <c r="S29" i="8"/>
  <c r="S28" i="8"/>
  <c r="S27" i="8"/>
  <c r="S26" i="8"/>
  <c r="S23" i="8"/>
  <c r="S22" i="8"/>
  <c r="S20" i="8"/>
  <c r="S19" i="8"/>
  <c r="S18" i="8"/>
  <c r="S17" i="8"/>
  <c r="S16" i="8"/>
  <c r="S13" i="8"/>
  <c r="S12" i="8"/>
  <c r="S10" i="8"/>
  <c r="S9" i="8"/>
  <c r="S8" i="8"/>
  <c r="S7" i="8"/>
  <c r="S6" i="8"/>
  <c r="P39" i="8"/>
  <c r="R43" i="8"/>
  <c r="R42" i="8"/>
  <c r="R41" i="8"/>
  <c r="R40" i="8"/>
  <c r="R39" i="8"/>
  <c r="R38" i="8"/>
  <c r="R37" i="8"/>
  <c r="R36" i="8"/>
  <c r="R33" i="8"/>
  <c r="R32" i="8"/>
  <c r="R31" i="8"/>
  <c r="R30" i="8"/>
  <c r="R29" i="8"/>
  <c r="R28" i="8"/>
  <c r="R27" i="8"/>
  <c r="R26" i="8"/>
  <c r="R6" i="8" l="1"/>
  <c r="R7" i="8"/>
  <c r="R8" i="8"/>
  <c r="R10" i="8"/>
  <c r="R13" i="8"/>
  <c r="R12" i="8"/>
  <c r="R9" i="8"/>
  <c r="R22" i="8"/>
  <c r="R23" i="8"/>
  <c r="R20" i="8"/>
  <c r="R19" i="8"/>
  <c r="R18" i="8"/>
  <c r="R17" i="8"/>
  <c r="R16" i="8"/>
  <c r="K43" i="8" l="1"/>
  <c r="K42" i="8"/>
  <c r="Q26" i="8"/>
  <c r="F43" i="8"/>
  <c r="F42" i="8"/>
  <c r="F41" i="8"/>
  <c r="F40" i="8"/>
  <c r="F39" i="8"/>
  <c r="F38" i="8"/>
  <c r="F37" i="8"/>
  <c r="F36" i="8"/>
  <c r="F33" i="8"/>
  <c r="F32" i="8"/>
  <c r="F31" i="8"/>
  <c r="F30" i="8"/>
  <c r="F29" i="8"/>
  <c r="F28" i="8"/>
  <c r="F27" i="8"/>
  <c r="F26" i="8"/>
  <c r="F23" i="8"/>
  <c r="F22" i="8"/>
  <c r="F20" i="8"/>
  <c r="F19" i="8"/>
  <c r="F18" i="8"/>
  <c r="K41" i="8"/>
  <c r="K40" i="8"/>
  <c r="K39" i="8"/>
  <c r="K38" i="8"/>
  <c r="K37" i="8"/>
  <c r="K36" i="8"/>
  <c r="U43" i="8"/>
  <c r="Q43" i="8"/>
  <c r="P43" i="8"/>
  <c r="O43" i="8"/>
  <c r="N43" i="8"/>
  <c r="M43" i="8"/>
  <c r="L43" i="8"/>
  <c r="J43" i="8"/>
  <c r="I43" i="8"/>
  <c r="H43" i="8"/>
  <c r="G43" i="8"/>
  <c r="E43" i="8"/>
  <c r="D43" i="8"/>
  <c r="B43" i="8"/>
  <c r="U42" i="8"/>
  <c r="Q42" i="8"/>
  <c r="P42" i="8"/>
  <c r="O42" i="8"/>
  <c r="N42" i="8"/>
  <c r="M42" i="8"/>
  <c r="L42" i="8"/>
  <c r="J42" i="8"/>
  <c r="I42" i="8"/>
  <c r="H42" i="8"/>
  <c r="G42" i="8"/>
  <c r="E42" i="8"/>
  <c r="D42" i="8"/>
  <c r="B42" i="8"/>
  <c r="U41" i="8"/>
  <c r="Q41" i="8"/>
  <c r="P41" i="8"/>
  <c r="O41" i="8"/>
  <c r="N41" i="8"/>
  <c r="M41" i="8"/>
  <c r="L41" i="8"/>
  <c r="J41" i="8"/>
  <c r="I41" i="8"/>
  <c r="H41" i="8"/>
  <c r="G41" i="8"/>
  <c r="E41" i="8"/>
  <c r="D41" i="8"/>
  <c r="B41" i="8"/>
  <c r="U40" i="8"/>
  <c r="Q40" i="8"/>
  <c r="P40" i="8"/>
  <c r="O40" i="8"/>
  <c r="N40" i="8"/>
  <c r="M40" i="8"/>
  <c r="L40" i="8"/>
  <c r="J40" i="8"/>
  <c r="I40" i="8"/>
  <c r="H40" i="8"/>
  <c r="G40" i="8"/>
  <c r="E40" i="8"/>
  <c r="D40" i="8"/>
  <c r="B40" i="8"/>
  <c r="U39" i="8"/>
  <c r="Q39" i="8"/>
  <c r="O39" i="8"/>
  <c r="N39" i="8"/>
  <c r="M39" i="8"/>
  <c r="L39" i="8"/>
  <c r="J39" i="8"/>
  <c r="I39" i="8"/>
  <c r="H39" i="8"/>
  <c r="G39" i="8"/>
  <c r="E39" i="8"/>
  <c r="D39" i="8"/>
  <c r="B39" i="8"/>
  <c r="U38" i="8"/>
  <c r="Q38" i="8"/>
  <c r="P38" i="8"/>
  <c r="O38" i="8"/>
  <c r="N38" i="8"/>
  <c r="M38" i="8"/>
  <c r="L38" i="8"/>
  <c r="J38" i="8"/>
  <c r="I38" i="8"/>
  <c r="H38" i="8"/>
  <c r="G38" i="8"/>
  <c r="E38" i="8"/>
  <c r="D38" i="8"/>
  <c r="B38" i="8"/>
  <c r="U37" i="8"/>
  <c r="Q37" i="8"/>
  <c r="P37" i="8"/>
  <c r="O37" i="8"/>
  <c r="N37" i="8"/>
  <c r="M37" i="8"/>
  <c r="L37" i="8"/>
  <c r="J37" i="8"/>
  <c r="I37" i="8"/>
  <c r="H37" i="8"/>
  <c r="G37" i="8"/>
  <c r="E37" i="8"/>
  <c r="D37" i="8"/>
  <c r="B37" i="8"/>
  <c r="U36" i="8"/>
  <c r="Q36" i="8"/>
  <c r="P36" i="8"/>
  <c r="O36" i="8"/>
  <c r="N36" i="8"/>
  <c r="M36" i="8"/>
  <c r="L36" i="8"/>
  <c r="J36" i="8"/>
  <c r="I36" i="8"/>
  <c r="H36" i="8"/>
  <c r="G36" i="8"/>
  <c r="E36" i="8"/>
  <c r="D36" i="8"/>
  <c r="B36" i="8"/>
  <c r="U33" i="8"/>
  <c r="Q33" i="8"/>
  <c r="P33" i="8"/>
  <c r="O33" i="8"/>
  <c r="N33" i="8"/>
  <c r="M33" i="8"/>
  <c r="L33" i="8"/>
  <c r="K33" i="8"/>
  <c r="J33" i="8"/>
  <c r="I33" i="8"/>
  <c r="H33" i="8"/>
  <c r="G33" i="8"/>
  <c r="E33" i="8"/>
  <c r="D33" i="8"/>
  <c r="B33" i="8"/>
  <c r="U32" i="8"/>
  <c r="Q32" i="8"/>
  <c r="P32" i="8"/>
  <c r="O32" i="8"/>
  <c r="N32" i="8"/>
  <c r="M32" i="8"/>
  <c r="L32" i="8"/>
  <c r="K32" i="8"/>
  <c r="J32" i="8"/>
  <c r="I32" i="8"/>
  <c r="H32" i="8"/>
  <c r="G32" i="8"/>
  <c r="E32" i="8"/>
  <c r="D32" i="8"/>
  <c r="B32" i="8"/>
  <c r="U31" i="8"/>
  <c r="Q31" i="8"/>
  <c r="P31" i="8"/>
  <c r="O31" i="8"/>
  <c r="N31" i="8"/>
  <c r="M31" i="8"/>
  <c r="L31" i="8"/>
  <c r="K31" i="8"/>
  <c r="J31" i="8"/>
  <c r="I31" i="8"/>
  <c r="H31" i="8"/>
  <c r="G31" i="8"/>
  <c r="E31" i="8"/>
  <c r="D31" i="8"/>
  <c r="B31" i="8"/>
  <c r="U30" i="8"/>
  <c r="Q30" i="8"/>
  <c r="P30" i="8"/>
  <c r="O30" i="8"/>
  <c r="N30" i="8"/>
  <c r="M30" i="8"/>
  <c r="L30" i="8"/>
  <c r="K30" i="8"/>
  <c r="J30" i="8"/>
  <c r="I30" i="8"/>
  <c r="H30" i="8"/>
  <c r="G30" i="8"/>
  <c r="E30" i="8"/>
  <c r="D30" i="8"/>
  <c r="B30" i="8"/>
  <c r="U29" i="8"/>
  <c r="Q29" i="8"/>
  <c r="P29" i="8"/>
  <c r="O29" i="8"/>
  <c r="N29" i="8"/>
  <c r="M29" i="8"/>
  <c r="L29" i="8"/>
  <c r="K29" i="8"/>
  <c r="J29" i="8"/>
  <c r="G29" i="8"/>
  <c r="E29" i="8"/>
  <c r="D29" i="8"/>
  <c r="B29" i="8"/>
  <c r="U28" i="8"/>
  <c r="Q28" i="8"/>
  <c r="P28" i="8"/>
  <c r="O28" i="8"/>
  <c r="N28" i="8"/>
  <c r="M28" i="8"/>
  <c r="L28" i="8"/>
  <c r="K28" i="8"/>
  <c r="J28" i="8"/>
  <c r="I28" i="8"/>
  <c r="H28" i="8"/>
  <c r="G28" i="8"/>
  <c r="E28" i="8"/>
  <c r="D28" i="8"/>
  <c r="B28" i="8"/>
  <c r="U27" i="8"/>
  <c r="Q27" i="8"/>
  <c r="P27" i="8"/>
  <c r="O27" i="8"/>
  <c r="N27" i="8"/>
  <c r="M27" i="8"/>
  <c r="L27" i="8"/>
  <c r="K27" i="8"/>
  <c r="J27" i="8"/>
  <c r="I27" i="8"/>
  <c r="H27" i="8"/>
  <c r="G27" i="8"/>
  <c r="E27" i="8"/>
  <c r="D27" i="8"/>
  <c r="B27" i="8"/>
  <c r="U26" i="8"/>
  <c r="P26" i="8"/>
  <c r="O26" i="8"/>
  <c r="N26" i="8"/>
  <c r="M26" i="8"/>
  <c r="L26" i="8"/>
  <c r="K26" i="8"/>
  <c r="J26" i="8"/>
  <c r="I26" i="8"/>
  <c r="H26" i="8"/>
  <c r="G26" i="8"/>
  <c r="E26" i="8"/>
  <c r="D26" i="8"/>
  <c r="B26" i="8"/>
  <c r="U23" i="8"/>
  <c r="Q23" i="8"/>
  <c r="P23" i="8"/>
  <c r="O23" i="8"/>
  <c r="N23" i="8"/>
  <c r="M23" i="8"/>
  <c r="L23" i="8"/>
  <c r="K23" i="8"/>
  <c r="J23" i="8"/>
  <c r="I23" i="8"/>
  <c r="H23" i="8"/>
  <c r="G23" i="8"/>
  <c r="E23" i="8"/>
  <c r="D23" i="8"/>
  <c r="B23" i="8"/>
  <c r="U22" i="8"/>
  <c r="Q22" i="8"/>
  <c r="P22" i="8"/>
  <c r="O22" i="8"/>
  <c r="N22" i="8"/>
  <c r="M22" i="8"/>
  <c r="L22" i="8"/>
  <c r="K22" i="8"/>
  <c r="J22" i="8"/>
  <c r="I22" i="8"/>
  <c r="H22" i="8"/>
  <c r="G22" i="8"/>
  <c r="E22" i="8"/>
  <c r="D22" i="8"/>
  <c r="B22" i="8"/>
  <c r="U20" i="8"/>
  <c r="Q20" i="8"/>
  <c r="P20" i="8"/>
  <c r="O20" i="8"/>
  <c r="N20" i="8"/>
  <c r="M20" i="8"/>
  <c r="L20" i="8"/>
  <c r="K20" i="8"/>
  <c r="J20" i="8"/>
  <c r="I20" i="8"/>
  <c r="H20" i="8"/>
  <c r="G20" i="8"/>
  <c r="E20" i="8"/>
  <c r="D20" i="8"/>
  <c r="B20" i="8"/>
  <c r="U19" i="8"/>
  <c r="Q19" i="8"/>
  <c r="P19" i="8"/>
  <c r="O19" i="8"/>
  <c r="N19" i="8"/>
  <c r="M19" i="8"/>
  <c r="L19" i="8"/>
  <c r="K19" i="8"/>
  <c r="J19" i="8"/>
  <c r="I19" i="8"/>
  <c r="H19" i="8"/>
  <c r="G19" i="8"/>
  <c r="E19" i="8"/>
  <c r="D19" i="8"/>
  <c r="B19" i="8"/>
  <c r="U18" i="8"/>
  <c r="Q18" i="8"/>
  <c r="P18" i="8"/>
  <c r="O18" i="8"/>
  <c r="N18" i="8"/>
  <c r="M18" i="8"/>
  <c r="L18" i="8"/>
  <c r="K18" i="8"/>
  <c r="J18" i="8"/>
  <c r="I18" i="8"/>
  <c r="H18" i="8"/>
  <c r="G18" i="8"/>
  <c r="E18" i="8"/>
  <c r="D18" i="8"/>
  <c r="B18" i="8"/>
  <c r="U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B17" i="8"/>
  <c r="U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B16" i="8"/>
  <c r="U13" i="8" l="1"/>
  <c r="U12" i="8"/>
  <c r="U10" i="8"/>
  <c r="U9" i="8"/>
  <c r="Q13" i="8"/>
  <c r="Q12" i="8"/>
  <c r="Q10" i="8"/>
  <c r="Q9" i="8"/>
  <c r="U8" i="8"/>
  <c r="Q8" i="8"/>
  <c r="U7" i="8"/>
  <c r="Q7" i="8"/>
  <c r="U6" i="8"/>
  <c r="Q6" i="8"/>
  <c r="P12" i="8" l="1"/>
  <c r="O12" i="8"/>
  <c r="N12" i="8"/>
  <c r="M12" i="8"/>
  <c r="L12" i="8"/>
  <c r="K12" i="8"/>
  <c r="J12" i="8"/>
  <c r="I12" i="8"/>
  <c r="H12" i="8"/>
  <c r="G12" i="8"/>
  <c r="F12" i="8"/>
  <c r="E12" i="8"/>
  <c r="D12" i="8"/>
  <c r="B12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B13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B10" i="8"/>
  <c r="P9" i="8"/>
  <c r="O9" i="8"/>
  <c r="N9" i="8"/>
  <c r="M9" i="8"/>
  <c r="L9" i="8"/>
  <c r="K9" i="8"/>
  <c r="J9" i="8"/>
  <c r="I9" i="8"/>
  <c r="H9" i="8"/>
  <c r="G9" i="8"/>
  <c r="F9" i="8"/>
  <c r="E9" i="8"/>
  <c r="D9" i="8"/>
  <c r="B9" i="8"/>
  <c r="F8" i="8"/>
  <c r="P8" i="8"/>
  <c r="O8" i="8"/>
  <c r="N8" i="8"/>
  <c r="M8" i="8"/>
  <c r="L8" i="8"/>
  <c r="K8" i="8"/>
  <c r="J8" i="8"/>
  <c r="I8" i="8"/>
  <c r="H8" i="8"/>
  <c r="G8" i="8"/>
  <c r="E8" i="8"/>
  <c r="D8" i="8"/>
  <c r="B8" i="8"/>
  <c r="P7" i="8"/>
  <c r="O7" i="8"/>
  <c r="N7" i="8"/>
  <c r="M7" i="8"/>
  <c r="L7" i="8"/>
  <c r="K7" i="8"/>
  <c r="J7" i="8"/>
  <c r="I7" i="8"/>
  <c r="H7" i="8"/>
  <c r="G7" i="8"/>
  <c r="F7" i="8"/>
  <c r="E7" i="8"/>
  <c r="D7" i="8"/>
  <c r="B7" i="8"/>
  <c r="O6" i="8"/>
  <c r="P6" i="8"/>
  <c r="N6" i="8"/>
  <c r="M6" i="8"/>
  <c r="L6" i="8"/>
  <c r="K6" i="8"/>
  <c r="J6" i="8"/>
  <c r="I6" i="8"/>
  <c r="H6" i="8"/>
  <c r="G6" i="8"/>
  <c r="F6" i="8"/>
  <c r="E6" i="8"/>
  <c r="D6" i="8"/>
  <c r="B6" i="8"/>
</calcChain>
</file>

<file path=xl/sharedStrings.xml><?xml version="1.0" encoding="utf-8"?>
<sst xmlns="http://schemas.openxmlformats.org/spreadsheetml/2006/main" count="68" uniqueCount="43">
  <si>
    <t xml:space="preserve">   Beef</t>
  </si>
  <si>
    <t xml:space="preserve">   Pork</t>
  </si>
  <si>
    <t xml:space="preserve">   Broilers</t>
  </si>
  <si>
    <t xml:space="preserve">   Turkeys</t>
  </si>
  <si>
    <t xml:space="preserve">   Eggs, number</t>
  </si>
  <si>
    <t xml:space="preserve">   Soy bean meal, 48% protein, $/ton /2</t>
  </si>
  <si>
    <t xml:space="preserve">   Pork exports</t>
  </si>
  <si>
    <t xml:space="preserve">   Pork imports</t>
  </si>
  <si>
    <t xml:space="preserve">   Broiler exports</t>
  </si>
  <si>
    <t xml:space="preserve">   Turkey exports </t>
  </si>
  <si>
    <t xml:space="preserve"> Annual</t>
  </si>
  <si>
    <t>III</t>
  </si>
  <si>
    <t>IV</t>
  </si>
  <si>
    <t xml:space="preserve">   Lamb and mutton</t>
  </si>
  <si>
    <t>Market prices</t>
  </si>
  <si>
    <t xml:space="preserve">   Lamb and mutton imports</t>
  </si>
  <si>
    <t>I</t>
  </si>
  <si>
    <t>II</t>
  </si>
  <si>
    <t>Source: World Agricultural Supply and Demand Estimates and Supporting Materials.</t>
  </si>
  <si>
    <t xml:space="preserve">   Live swine imports (thousand head)</t>
  </si>
  <si>
    <t>U.S. red meat and poultry forecasts</t>
  </si>
  <si>
    <t>N/A</t>
  </si>
  <si>
    <t>Production, million pounds</t>
  </si>
  <si>
    <t>Per capita disappearance, retail pounds 1/</t>
  </si>
  <si>
    <t xml:space="preserve">   Beef and veal imports</t>
  </si>
  <si>
    <t xml:space="preserve">   Table eggs, million dozen</t>
  </si>
  <si>
    <t xml:space="preserve">   Total red meat and poultry</t>
  </si>
  <si>
    <t xml:space="preserve">   Steers 5-area Direct, Total all grades, dollars/cwt</t>
  </si>
  <si>
    <t xml:space="preserve">   Cows, Live equivalent, Cutter 90% lean, 500 lbs and up, National, dollars/cwt</t>
  </si>
  <si>
    <t xml:space="preserve">   Choice/Prime slaughter lambs, National, dollars/cwt</t>
  </si>
  <si>
    <t xml:space="preserve">   Eggs, Grade A large, New York, volume buyers, cents/dozen</t>
  </si>
  <si>
    <t>U.S. trade, million pounds, carcass-weight equivalent</t>
  </si>
  <si>
    <t xml:space="preserve">   Barrows and gilts, National base cost, 51-52% lean, live equivalent, dollars/cwt</t>
  </si>
  <si>
    <t xml:space="preserve">   Turkeys, National 8-16 lb hens, National, cents/lb</t>
  </si>
  <si>
    <t xml:space="preserve">    </t>
  </si>
  <si>
    <t>Note: Forecasts are in bold.  cwt=hundredweight.</t>
  </si>
  <si>
    <t xml:space="preserve">   Broilers, Wholesale, National composite, weighted average, cents/lb</t>
  </si>
  <si>
    <t xml:space="preserve">   Beef and veal exports</t>
  </si>
  <si>
    <t xml:space="preserve">1/ Per capita meat and egg disappearance data are calculated using the Resident Population </t>
  </si>
  <si>
    <t xml:space="preserve">   plus Armed Forces Overseas series from U.S. Department of Commerce, Bureau of the Census.</t>
  </si>
  <si>
    <t>For further information, contact: Mildred Haley, Economic Research Service, USDA.</t>
  </si>
  <si>
    <t xml:space="preserve">   Feeder steers, Medium Frame No. 1, OK City, dollars/cwt</t>
  </si>
  <si>
    <r>
      <rPr>
        <b/>
        <sz val="9"/>
        <rFont val="Arial"/>
        <family val="2"/>
      </rPr>
      <t>Updated</t>
    </r>
    <r>
      <rPr>
        <sz val="9"/>
        <rFont val="Arial"/>
        <family val="2"/>
      </rPr>
      <t xml:space="preserve"> 7/12/2022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</si>
</sst>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;;;"/>
    <numFmt numFmtId="165" formatCode="0.0"/>
    <numFmt numFmtId="166" formatCode="#,##0.0"/>
    <numFmt numFmtId="167" formatCode="0_)"/>
  </numFmts>
  <fonts count="11" x14ac:knownFonts="1">
    <font>
      <sz val="10"/>
      <name val="Arial"/>
    </font>
    <font>
      <sz val="11"/>
      <name val="Times New Roman"/>
      <family val="1"/>
    </font>
    <font>
      <sz val="9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</borders>
  <cellStyleXfs count="11">
    <xf numFmtId="0" fontId="0" fillId="0" borderId="0"/>
    <xf numFmtId="0" fontId="3" fillId="0" borderId="0"/>
    <xf numFmtId="0" fontId="3" fillId="0" borderId="0"/>
    <xf numFmtId="0" fontId="5" fillId="0" borderId="0">
      <alignment wrapText="1"/>
    </xf>
    <xf numFmtId="167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99">
    <xf numFmtId="0" fontId="0" fillId="0" borderId="0" xfId="0"/>
    <xf numFmtId="0" fontId="0" fillId="0" borderId="0" xfId="0" applyFill="1"/>
    <xf numFmtId="0" fontId="1" fillId="0" borderId="0" xfId="0" applyFont="1" applyFill="1"/>
    <xf numFmtId="22" fontId="1" fillId="0" borderId="0" xfId="0" applyNumberFormat="1" applyFont="1" applyFill="1"/>
    <xf numFmtId="0" fontId="1" fillId="0" borderId="0" xfId="0" applyFont="1" applyFill="1" applyBorder="1"/>
    <xf numFmtId="14" fontId="8" fillId="0" borderId="0" xfId="0" quotePrefix="1" applyNumberFormat="1" applyFont="1" applyFill="1" applyAlignment="1">
      <alignment horizontal="left"/>
    </xf>
    <xf numFmtId="0" fontId="0" fillId="0" borderId="0" xfId="0" applyFill="1" applyBorder="1"/>
    <xf numFmtId="0" fontId="3" fillId="0" borderId="0" xfId="0" applyFont="1" applyFill="1"/>
    <xf numFmtId="1" fontId="6" fillId="0" borderId="0" xfId="0" applyNumberFormat="1" applyFont="1" applyFill="1" applyBorder="1" applyAlignment="1">
      <alignment horizontal="right"/>
    </xf>
    <xf numFmtId="1" fontId="3" fillId="0" borderId="0" xfId="0" applyNumberFormat="1" applyFont="1" applyFill="1" applyBorder="1" applyAlignment="1">
      <alignment horizontal="right"/>
    </xf>
    <xf numFmtId="1" fontId="3" fillId="0" borderId="0" xfId="0" quotePrefix="1" applyNumberFormat="1" applyFont="1" applyFill="1" applyBorder="1" applyAlignment="1">
      <alignment horizontal="right"/>
    </xf>
    <xf numFmtId="0" fontId="9" fillId="0" borderId="0" xfId="0" quotePrefix="1" applyFont="1" applyFill="1" applyBorder="1" applyAlignment="1">
      <alignment horizontal="left"/>
    </xf>
    <xf numFmtId="0" fontId="10" fillId="0" borderId="0" xfId="0" applyFont="1"/>
    <xf numFmtId="0" fontId="6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left"/>
    </xf>
    <xf numFmtId="164" fontId="3" fillId="0" borderId="0" xfId="0" applyNumberFormat="1" applyFont="1"/>
    <xf numFmtId="0" fontId="3" fillId="0" borderId="2" xfId="0" quotePrefix="1" applyFont="1" applyBorder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quotePrefix="1" applyFont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4" xfId="0" quotePrefix="1" applyFont="1" applyFill="1" applyBorder="1" applyAlignment="1">
      <alignment horizontal="center"/>
    </xf>
    <xf numFmtId="0" fontId="8" fillId="0" borderId="8" xfId="0" quotePrefix="1" applyFont="1" applyFill="1" applyBorder="1" applyAlignment="1">
      <alignment horizontal="center"/>
    </xf>
    <xf numFmtId="0" fontId="8" fillId="0" borderId="6" xfId="0" quotePrefix="1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7" xfId="0" quotePrefix="1" applyFont="1" applyFill="1" applyBorder="1" applyAlignment="1">
      <alignment horizontal="center"/>
    </xf>
    <xf numFmtId="0" fontId="8" fillId="0" borderId="15" xfId="0" quotePrefix="1" applyFont="1" applyFill="1" applyBorder="1" applyAlignment="1">
      <alignment horizontal="center"/>
    </xf>
    <xf numFmtId="0" fontId="8" fillId="0" borderId="16" xfId="0" quotePrefix="1" applyFont="1" applyFill="1" applyBorder="1" applyAlignment="1">
      <alignment horizontal="center"/>
    </xf>
    <xf numFmtId="0" fontId="8" fillId="0" borderId="11" xfId="0" quotePrefix="1" applyFont="1" applyFill="1" applyBorder="1" applyAlignment="1">
      <alignment horizontal="center"/>
    </xf>
    <xf numFmtId="3" fontId="2" fillId="0" borderId="9" xfId="0" applyNumberFormat="1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3" fontId="2" fillId="0" borderId="4" xfId="0" applyNumberFormat="1" applyFont="1" applyFill="1" applyBorder="1" applyAlignment="1">
      <alignment horizontal="center"/>
    </xf>
    <xf numFmtId="3" fontId="2" fillId="0" borderId="4" xfId="0" quotePrefix="1" applyNumberFormat="1" applyFont="1" applyFill="1" applyBorder="1" applyAlignment="1">
      <alignment horizontal="center"/>
    </xf>
    <xf numFmtId="3" fontId="2" fillId="0" borderId="21" xfId="0" applyNumberFormat="1" applyFont="1" applyFill="1" applyBorder="1" applyAlignment="1">
      <alignment horizontal="center"/>
    </xf>
    <xf numFmtId="3" fontId="8" fillId="0" borderId="0" xfId="0" applyNumberFormat="1" applyFont="1" applyFill="1" applyBorder="1" applyAlignment="1">
      <alignment horizontal="center"/>
    </xf>
    <xf numFmtId="3" fontId="8" fillId="0" borderId="1" xfId="0" applyNumberFormat="1" applyFont="1" applyFill="1" applyBorder="1" applyAlignment="1">
      <alignment horizontal="center"/>
    </xf>
    <xf numFmtId="3" fontId="8" fillId="0" borderId="25" xfId="0" applyNumberFormat="1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8" fillId="0" borderId="4" xfId="0" quotePrefix="1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166" fontId="2" fillId="0" borderId="4" xfId="0" applyNumberFormat="1" applyFont="1" applyFill="1" applyBorder="1" applyAlignment="1">
      <alignment horizontal="center"/>
    </xf>
    <xf numFmtId="165" fontId="2" fillId="0" borderId="9" xfId="0" applyNumberFormat="1" applyFont="1" applyFill="1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165" fontId="2" fillId="0" borderId="21" xfId="0" applyNumberFormat="1" applyFont="1" applyFill="1" applyBorder="1" applyAlignment="1">
      <alignment horizontal="center"/>
    </xf>
    <xf numFmtId="165" fontId="8" fillId="0" borderId="0" xfId="0" applyNumberFormat="1" applyFont="1" applyFill="1" applyBorder="1" applyAlignment="1">
      <alignment horizontal="center"/>
    </xf>
    <xf numFmtId="165" fontId="8" fillId="0" borderId="21" xfId="0" applyNumberFormat="1" applyFont="1" applyFill="1" applyBorder="1" applyAlignment="1">
      <alignment horizontal="center"/>
    </xf>
    <xf numFmtId="165" fontId="8" fillId="0" borderId="25" xfId="0" applyNumberFormat="1" applyFont="1" applyFill="1" applyBorder="1" applyAlignment="1">
      <alignment horizontal="center"/>
    </xf>
    <xf numFmtId="0" fontId="2" fillId="0" borderId="4" xfId="0" quotePrefix="1" applyFont="1" applyFill="1" applyBorder="1" applyAlignment="1">
      <alignment horizontal="center"/>
    </xf>
    <xf numFmtId="165" fontId="2" fillId="0" borderId="4" xfId="0" applyNumberFormat="1" applyFont="1" applyFill="1" applyBorder="1" applyAlignment="1">
      <alignment horizontal="center"/>
    </xf>
    <xf numFmtId="0" fontId="8" fillId="0" borderId="21" xfId="0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/>
    </xf>
    <xf numFmtId="165" fontId="2" fillId="0" borderId="4" xfId="0" quotePrefix="1" applyNumberFormat="1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2" fontId="2" fillId="0" borderId="4" xfId="0" quotePrefix="1" applyNumberFormat="1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/>
    </xf>
    <xf numFmtId="2" fontId="2" fillId="0" borderId="22" xfId="0" applyNumberFormat="1" applyFont="1" applyFill="1" applyBorder="1" applyAlignment="1">
      <alignment horizontal="center"/>
    </xf>
    <xf numFmtId="2" fontId="8" fillId="0" borderId="0" xfId="0" applyNumberFormat="1" applyFont="1" applyFill="1" applyBorder="1" applyAlignment="1">
      <alignment horizontal="center"/>
    </xf>
    <xf numFmtId="2" fontId="8" fillId="0" borderId="21" xfId="0" applyNumberFormat="1" applyFont="1" applyFill="1" applyBorder="1" applyAlignment="1">
      <alignment horizontal="center"/>
    </xf>
    <xf numFmtId="2" fontId="8" fillId="0" borderId="25" xfId="0" applyNumberFormat="1" applyFont="1" applyFill="1" applyBorder="1" applyAlignment="1">
      <alignment horizontal="center"/>
    </xf>
    <xf numFmtId="165" fontId="2" fillId="0" borderId="22" xfId="0" applyNumberFormat="1" applyFont="1" applyFill="1" applyBorder="1" applyAlignment="1">
      <alignment horizontal="center"/>
    </xf>
    <xf numFmtId="3" fontId="2" fillId="0" borderId="10" xfId="0" applyNumberFormat="1" applyFont="1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/>
    </xf>
    <xf numFmtId="3" fontId="2" fillId="0" borderId="5" xfId="0" quotePrefix="1" applyNumberFormat="1" applyFont="1" applyFill="1" applyBorder="1" applyAlignment="1">
      <alignment horizontal="center"/>
    </xf>
    <xf numFmtId="3" fontId="2" fillId="0" borderId="6" xfId="0" applyNumberFormat="1" applyFont="1" applyFill="1" applyBorder="1" applyAlignment="1">
      <alignment horizontal="center"/>
    </xf>
    <xf numFmtId="3" fontId="8" fillId="0" borderId="23" xfId="0" applyNumberFormat="1" applyFont="1" applyFill="1" applyBorder="1" applyAlignment="1">
      <alignment horizontal="center"/>
    </xf>
    <xf numFmtId="3" fontId="8" fillId="0" borderId="3" xfId="0" applyNumberFormat="1" applyFont="1" applyFill="1" applyBorder="1" applyAlignment="1">
      <alignment horizontal="center"/>
    </xf>
    <xf numFmtId="3" fontId="8" fillId="0" borderId="6" xfId="0" applyNumberFormat="1" applyFont="1" applyFill="1" applyBorder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2" fillId="0" borderId="22" xfId="0" applyNumberFormat="1" applyFont="1" applyFill="1" applyBorder="1" applyAlignment="1">
      <alignment horizontal="center"/>
    </xf>
    <xf numFmtId="0" fontId="6" fillId="0" borderId="18" xfId="0" quotePrefix="1" applyFont="1" applyFill="1" applyBorder="1" applyAlignment="1">
      <alignment horizontal="center"/>
    </xf>
    <xf numFmtId="0" fontId="6" fillId="0" borderId="12" xfId="0" quotePrefix="1" applyFont="1" applyFill="1" applyBorder="1" applyAlignment="1">
      <alignment horizontal="center"/>
    </xf>
    <xf numFmtId="0" fontId="6" fillId="0" borderId="19" xfId="0" quotePrefix="1" applyFont="1" applyFill="1" applyBorder="1" applyAlignment="1">
      <alignment horizontal="center"/>
    </xf>
    <xf numFmtId="0" fontId="6" fillId="0" borderId="14" xfId="0" quotePrefix="1" applyFont="1" applyFill="1" applyBorder="1" applyAlignment="1">
      <alignment horizontal="center"/>
    </xf>
    <xf numFmtId="0" fontId="6" fillId="0" borderId="13" xfId="0" quotePrefix="1" applyFont="1" applyFill="1" applyBorder="1" applyAlignment="1">
      <alignment horizontal="center"/>
    </xf>
  </cellXfs>
  <cellStyles count="11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Normal 3 2" xfId="4" xr:uid="{00000000-0005-0000-0000-000004000000}"/>
    <cellStyle name="Normal 4" xfId="5" xr:uid="{00000000-0005-0000-0000-000005000000}"/>
    <cellStyle name="Normal 4 2" xfId="6" xr:uid="{00000000-0005-0000-0000-000006000000}"/>
    <cellStyle name="Normal 5" xfId="7" xr:uid="{00000000-0005-0000-0000-000007000000}"/>
    <cellStyle name="Normal 5 2" xfId="8" xr:uid="{00000000-0005-0000-0000-000008000000}"/>
    <cellStyle name="Normal 6" xfId="9" xr:uid="{00000000-0005-0000-0000-000009000000}"/>
    <cellStyle name="Normal 6 2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RS%20Projects-%20Active/Livestock-ICEC/Livestock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ort_Cuts_Livestock"/>
      <sheetName val="TitlePG"/>
      <sheetName val="Macro"/>
      <sheetName val="Ration Values"/>
      <sheetName val="Table1"/>
      <sheetName val="Table2"/>
      <sheetName val="Table3"/>
      <sheetName val="Table4"/>
      <sheetName val="Table5_5A"/>
      <sheetName val="Table6_6A"/>
      <sheetName val="Table7"/>
      <sheetName val="Table8"/>
      <sheetName val="Table9"/>
      <sheetName val="Table10"/>
      <sheetName val="Table11"/>
      <sheetName val="Table12"/>
      <sheetName val="Table13"/>
      <sheetName val="Table14"/>
      <sheetName val="Table15"/>
      <sheetName val="Table16"/>
      <sheetName val="Table17"/>
      <sheetName val="Table18_18A"/>
      <sheetName val="Table19"/>
      <sheetName val="Table20_20A"/>
      <sheetName val="Table21_21A"/>
      <sheetName val="Table22_22A"/>
      <sheetName val="Table23"/>
      <sheetName val="Slugdays"/>
      <sheetName val="Summary"/>
      <sheetName val="Sumprice"/>
      <sheetName val="Sumslau"/>
      <sheetName val="Sumtrade"/>
      <sheetName val="Retalsum"/>
      <sheetName val="Sumegg"/>
      <sheetName val="Macrosum"/>
      <sheetName val="FAS Calculations"/>
      <sheetName val="WASDE_Table1-6"/>
      <sheetName val="WASDE_Table7-8"/>
      <sheetName val="WASDE_Table9-10"/>
      <sheetName val="WASDE_Table12-14"/>
      <sheetName val="WASDE_Table19"/>
      <sheetName val="MacroEconomic"/>
      <sheetName val="WASDE_Timestam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93">
          <cell r="B193">
            <v>1337.903</v>
          </cell>
        </row>
        <row r="194">
          <cell r="B194">
            <v>1253.3109999999999</v>
          </cell>
        </row>
        <row r="195">
          <cell r="B195">
            <v>1199.8900000000001</v>
          </cell>
        </row>
        <row r="196">
          <cell r="B196">
            <v>1304.5309999999999</v>
          </cell>
        </row>
        <row r="197">
          <cell r="B197">
            <v>5095.6350000000002</v>
          </cell>
        </row>
        <row r="200">
          <cell r="B200">
            <v>1331.7639999999999</v>
          </cell>
        </row>
        <row r="201">
          <cell r="B201">
            <v>1202.3869999999999</v>
          </cell>
        </row>
        <row r="202">
          <cell r="B202">
            <v>1271.7260000000001</v>
          </cell>
        </row>
        <row r="203">
          <cell r="B203">
            <v>1487.539</v>
          </cell>
        </row>
        <row r="204">
          <cell r="B204">
            <v>5293.4160000000002</v>
          </cell>
        </row>
        <row r="207">
          <cell r="B207">
            <v>1606.644</v>
          </cell>
        </row>
        <row r="208">
          <cell r="B208">
            <v>1649.1079999999999</v>
          </cell>
        </row>
        <row r="209">
          <cell r="B209">
            <v>1772.174</v>
          </cell>
        </row>
        <row r="210">
          <cell r="B210">
            <v>1634.9349999999999</v>
          </cell>
        </row>
        <row r="211">
          <cell r="B211">
            <v>6662.860999999999</v>
          </cell>
        </row>
        <row r="214">
          <cell r="B214">
            <v>1653.5509999999999</v>
          </cell>
        </row>
        <row r="215">
          <cell r="B215">
            <v>1625</v>
          </cell>
        </row>
        <row r="216">
          <cell r="B216">
            <v>1675</v>
          </cell>
        </row>
        <row r="217">
          <cell r="B217">
            <v>1725</v>
          </cell>
        </row>
        <row r="218">
          <cell r="B218">
            <v>6678.5509999999995</v>
          </cell>
        </row>
        <row r="221">
          <cell r="B221">
            <v>1660</v>
          </cell>
        </row>
        <row r="222">
          <cell r="B222">
            <v>1675</v>
          </cell>
        </row>
        <row r="225">
          <cell r="B225">
            <v>6735</v>
          </cell>
        </row>
      </sheetData>
      <sheetData sheetId="8">
        <row r="194">
          <cell r="B194">
            <v>125.27</v>
          </cell>
          <cell r="C194">
            <v>140.76</v>
          </cell>
          <cell r="D194">
            <v>53.34</v>
          </cell>
          <cell r="G194">
            <v>40.67</v>
          </cell>
          <cell r="I194">
            <v>136.22999999999999</v>
          </cell>
          <cell r="K194">
            <v>94</v>
          </cell>
          <cell r="M194">
            <v>82.8</v>
          </cell>
          <cell r="O194">
            <v>107.3</v>
          </cell>
        </row>
        <row r="195">
          <cell r="B195">
            <v>118.79</v>
          </cell>
          <cell r="C195">
            <v>140.51</v>
          </cell>
          <cell r="D195">
            <v>58.3</v>
          </cell>
          <cell r="G195">
            <v>57.95</v>
          </cell>
          <cell r="I195">
            <v>156.16</v>
          </cell>
          <cell r="K195">
            <v>97.7</v>
          </cell>
          <cell r="M195">
            <v>85.5</v>
          </cell>
          <cell r="O195">
            <v>69.7</v>
          </cell>
        </row>
        <row r="196">
          <cell r="B196">
            <v>108.16</v>
          </cell>
          <cell r="C196">
            <v>140.19</v>
          </cell>
          <cell r="D196">
            <v>60.42</v>
          </cell>
          <cell r="G196">
            <v>50.08</v>
          </cell>
          <cell r="I196">
            <v>154.93</v>
          </cell>
          <cell r="K196">
            <v>82.01</v>
          </cell>
          <cell r="M196">
            <v>90.82</v>
          </cell>
          <cell r="O196">
            <v>81.93</v>
          </cell>
        </row>
        <row r="197">
          <cell r="B197">
            <v>114.88</v>
          </cell>
          <cell r="C197">
            <v>147.44</v>
          </cell>
          <cell r="D197">
            <v>53.66</v>
          </cell>
          <cell r="G197">
            <v>43.11</v>
          </cell>
          <cell r="I197">
            <v>150.99</v>
          </cell>
          <cell r="K197">
            <v>80.58</v>
          </cell>
          <cell r="M197">
            <v>97.76</v>
          </cell>
          <cell r="O197">
            <v>117.22</v>
          </cell>
        </row>
        <row r="198">
          <cell r="B198">
            <v>116.77500000000001</v>
          </cell>
          <cell r="C198">
            <v>142.22499999999999</v>
          </cell>
          <cell r="D198">
            <v>56.43</v>
          </cell>
          <cell r="G198">
            <v>47.952500000000001</v>
          </cell>
          <cell r="I198">
            <v>149.57749999999999</v>
          </cell>
          <cell r="K198">
            <v>88.572499999999991</v>
          </cell>
          <cell r="M198">
            <v>89.22</v>
          </cell>
          <cell r="O198">
            <v>94.037499999999994</v>
          </cell>
        </row>
        <row r="201">
          <cell r="B201">
            <v>118.32</v>
          </cell>
          <cell r="C201">
            <v>136.41999999999999</v>
          </cell>
          <cell r="D201">
            <v>59.38</v>
          </cell>
          <cell r="G201">
            <v>42.52</v>
          </cell>
          <cell r="I201">
            <v>159.12</v>
          </cell>
          <cell r="K201">
            <v>83.52</v>
          </cell>
          <cell r="M201">
            <v>97.4</v>
          </cell>
          <cell r="O201">
            <v>133.05000000000001</v>
          </cell>
        </row>
        <row r="202">
          <cell r="B202">
            <v>105.79</v>
          </cell>
          <cell r="C202">
            <v>126.37</v>
          </cell>
          <cell r="D202">
            <v>63.14</v>
          </cell>
          <cell r="G202">
            <v>38.96</v>
          </cell>
          <cell r="K202">
            <v>66.959999999999994</v>
          </cell>
          <cell r="M202">
            <v>103.7</v>
          </cell>
          <cell r="O202">
            <v>119.6</v>
          </cell>
        </row>
        <row r="203">
          <cell r="B203">
            <v>101.74</v>
          </cell>
          <cell r="C203">
            <v>141.41999999999999</v>
          </cell>
          <cell r="D203">
            <v>64.97</v>
          </cell>
          <cell r="G203">
            <v>40.5</v>
          </cell>
          <cell r="K203">
            <v>66.69</v>
          </cell>
          <cell r="M203">
            <v>111.31</v>
          </cell>
          <cell r="O203">
            <v>89</v>
          </cell>
        </row>
        <row r="204">
          <cell r="B204">
            <v>108.18</v>
          </cell>
          <cell r="C204">
            <v>137.57</v>
          </cell>
          <cell r="D204">
            <v>54.93</v>
          </cell>
          <cell r="G204">
            <v>50.75</v>
          </cell>
          <cell r="I204">
            <v>164.31</v>
          </cell>
          <cell r="K204">
            <v>75.7</v>
          </cell>
          <cell r="M204">
            <v>113.6</v>
          </cell>
          <cell r="O204">
            <v>107.2</v>
          </cell>
        </row>
        <row r="205">
          <cell r="B205">
            <v>108.50750000000001</v>
          </cell>
          <cell r="C205">
            <v>135.44499999999999</v>
          </cell>
          <cell r="D205">
            <v>60.605000000000004</v>
          </cell>
          <cell r="G205">
            <v>43.182500000000005</v>
          </cell>
          <cell r="I205">
            <v>161.715</v>
          </cell>
          <cell r="K205">
            <v>73.217500000000001</v>
          </cell>
          <cell r="M205">
            <v>106.5025</v>
          </cell>
          <cell r="O205">
            <v>112.21249999999999</v>
          </cell>
        </row>
        <row r="208">
          <cell r="B208">
            <v>112.98</v>
          </cell>
          <cell r="C208">
            <v>134.30000000000001</v>
          </cell>
          <cell r="D208">
            <v>59.63</v>
          </cell>
          <cell r="G208">
            <v>55.71</v>
          </cell>
          <cell r="I208">
            <v>165.42</v>
          </cell>
          <cell r="K208">
            <v>83.98</v>
          </cell>
          <cell r="M208">
            <v>110.14</v>
          </cell>
          <cell r="O208">
            <v>127.8</v>
          </cell>
        </row>
        <row r="209">
          <cell r="B209">
            <v>120.75</v>
          </cell>
          <cell r="C209">
            <v>140.22</v>
          </cell>
          <cell r="D209">
            <v>67.540000000000006</v>
          </cell>
          <cell r="G209">
            <v>80.92</v>
          </cell>
          <cell r="I209">
            <v>211.79</v>
          </cell>
          <cell r="K209">
            <v>104.43</v>
          </cell>
          <cell r="M209">
            <v>117.7</v>
          </cell>
          <cell r="O209">
            <v>94.22</v>
          </cell>
        </row>
        <row r="210">
          <cell r="B210">
            <v>123.51</v>
          </cell>
          <cell r="C210">
            <v>153.69</v>
          </cell>
          <cell r="D210">
            <v>69.209999999999994</v>
          </cell>
          <cell r="G210">
            <v>76.150000000000006</v>
          </cell>
          <cell r="I210">
            <v>256.86</v>
          </cell>
          <cell r="K210">
            <v>105.37</v>
          </cell>
          <cell r="M210">
            <v>129.72999999999999</v>
          </cell>
          <cell r="O210">
            <v>120.09</v>
          </cell>
        </row>
        <row r="211">
          <cell r="B211">
            <v>132.36000000000001</v>
          </cell>
          <cell r="C211">
            <v>159.59</v>
          </cell>
          <cell r="D211">
            <v>63.24</v>
          </cell>
          <cell r="G211">
            <v>56.36</v>
          </cell>
          <cell r="I211">
            <v>233.61</v>
          </cell>
          <cell r="K211">
            <v>110.94</v>
          </cell>
          <cell r="M211">
            <v>133.44</v>
          </cell>
          <cell r="O211">
            <v>131.82</v>
          </cell>
        </row>
        <row r="212">
          <cell r="B212">
            <v>122.4</v>
          </cell>
          <cell r="C212">
            <v>146.94999999999999</v>
          </cell>
          <cell r="D212">
            <v>64.905000000000001</v>
          </cell>
          <cell r="G212">
            <v>67.284999999999997</v>
          </cell>
          <cell r="I212">
            <v>216.92</v>
          </cell>
          <cell r="K212">
            <v>101.18</v>
          </cell>
          <cell r="M212">
            <v>122.7525</v>
          </cell>
          <cell r="O212">
            <v>118.4825</v>
          </cell>
        </row>
        <row r="215">
          <cell r="B215">
            <v>139.25</v>
          </cell>
          <cell r="C215">
            <v>156.04</v>
          </cell>
          <cell r="D215">
            <v>72.650000000000006</v>
          </cell>
          <cell r="G215">
            <v>65.55</v>
          </cell>
          <cell r="I215">
            <v>225</v>
          </cell>
          <cell r="K215">
            <v>135.07</v>
          </cell>
          <cell r="M215">
            <v>131.4</v>
          </cell>
          <cell r="O215">
            <v>170.8</v>
          </cell>
        </row>
        <row r="216">
          <cell r="B216">
            <v>141.93</v>
          </cell>
          <cell r="C216">
            <v>158.35</v>
          </cell>
          <cell r="D216">
            <v>83.41</v>
          </cell>
          <cell r="G216">
            <v>75.58</v>
          </cell>
          <cell r="I216">
            <v>210.33</v>
          </cell>
          <cell r="K216">
            <v>167.46</v>
          </cell>
          <cell r="M216">
            <v>143.86000000000001</v>
          </cell>
          <cell r="O216">
            <v>251.6</v>
          </cell>
        </row>
        <row r="217">
          <cell r="B217">
            <v>139</v>
          </cell>
          <cell r="C217">
            <v>168</v>
          </cell>
          <cell r="D217">
            <v>87</v>
          </cell>
          <cell r="G217">
            <v>76</v>
          </cell>
          <cell r="I217">
            <v>205</v>
          </cell>
          <cell r="K217">
            <v>159</v>
          </cell>
          <cell r="M217">
            <v>161</v>
          </cell>
          <cell r="O217">
            <v>235</v>
          </cell>
        </row>
        <row r="218">
          <cell r="B218">
            <v>145</v>
          </cell>
          <cell r="C218">
            <v>171</v>
          </cell>
          <cell r="D218">
            <v>74</v>
          </cell>
          <cell r="G218">
            <v>66</v>
          </cell>
          <cell r="I218">
            <v>180</v>
          </cell>
          <cell r="K218">
            <v>150</v>
          </cell>
          <cell r="M218">
            <v>155</v>
          </cell>
          <cell r="O218">
            <v>185</v>
          </cell>
        </row>
        <row r="219">
          <cell r="B219">
            <v>141.29500000000002</v>
          </cell>
          <cell r="C219">
            <v>163.3475</v>
          </cell>
          <cell r="D219">
            <v>79.265000000000001</v>
          </cell>
          <cell r="G219">
            <v>70.782499999999999</v>
          </cell>
          <cell r="I219">
            <v>205.08250000000001</v>
          </cell>
          <cell r="K219">
            <v>152.88249999999999</v>
          </cell>
          <cell r="M219">
            <v>147.815</v>
          </cell>
          <cell r="O219">
            <v>210.6</v>
          </cell>
        </row>
        <row r="222">
          <cell r="B222">
            <v>150</v>
          </cell>
          <cell r="C222">
            <v>169</v>
          </cell>
          <cell r="D222">
            <v>85</v>
          </cell>
          <cell r="G222">
            <v>66</v>
          </cell>
          <cell r="I222">
            <v>190</v>
          </cell>
          <cell r="K222">
            <v>155</v>
          </cell>
          <cell r="M222">
            <v>140</v>
          </cell>
          <cell r="O222">
            <v>165</v>
          </cell>
        </row>
        <row r="223">
          <cell r="B223">
            <v>152</v>
          </cell>
          <cell r="C223">
            <v>186</v>
          </cell>
          <cell r="D223">
            <v>100</v>
          </cell>
          <cell r="G223">
            <v>74</v>
          </cell>
          <cell r="I223">
            <v>210</v>
          </cell>
          <cell r="K223">
            <v>156</v>
          </cell>
          <cell r="M223">
            <v>142</v>
          </cell>
          <cell r="O223">
            <v>145</v>
          </cell>
        </row>
        <row r="226">
          <cell r="B226">
            <v>153.25</v>
          </cell>
          <cell r="C226">
            <v>199.25</v>
          </cell>
          <cell r="D226">
            <v>101.25</v>
          </cell>
          <cell r="G226">
            <v>69.75</v>
          </cell>
          <cell r="I226">
            <v>203.75</v>
          </cell>
          <cell r="K226">
            <v>148.75</v>
          </cell>
          <cell r="M226">
            <v>143</v>
          </cell>
          <cell r="O226">
            <v>151.25</v>
          </cell>
        </row>
      </sheetData>
      <sheetData sheetId="9"/>
      <sheetData sheetId="10">
        <row r="195">
          <cell r="B195">
            <v>6413.7999999999993</v>
          </cell>
          <cell r="F195">
            <v>738.63</v>
          </cell>
          <cell r="H195">
            <v>699.80600000000004</v>
          </cell>
          <cell r="L195">
            <v>13.871531274825738</v>
          </cell>
        </row>
        <row r="196">
          <cell r="B196">
            <v>6816.7999999999993</v>
          </cell>
          <cell r="F196">
            <v>836.25300000000004</v>
          </cell>
          <cell r="H196">
            <v>789.67399999999998</v>
          </cell>
          <cell r="L196">
            <v>14.70249688796769</v>
          </cell>
        </row>
        <row r="197">
          <cell r="B197">
            <v>6922.7000000000007</v>
          </cell>
          <cell r="F197">
            <v>770.98900000000003</v>
          </cell>
          <cell r="H197">
            <v>788.21400000000006</v>
          </cell>
          <cell r="L197">
            <v>14.45261713598412</v>
          </cell>
        </row>
        <row r="198">
          <cell r="B198">
            <v>7001.3000000000011</v>
          </cell>
          <cell r="F198">
            <v>712.01900000000001</v>
          </cell>
          <cell r="H198">
            <v>748.53300000000002</v>
          </cell>
          <cell r="L198">
            <v>14.739272867509234</v>
          </cell>
        </row>
        <row r="199">
          <cell r="B199">
            <v>27154.6</v>
          </cell>
          <cell r="F199">
            <v>3057.8910000000005</v>
          </cell>
          <cell r="H199">
            <v>3026.2269999999999</v>
          </cell>
          <cell r="L199">
            <v>57.767452256722507</v>
          </cell>
        </row>
        <row r="202">
          <cell r="B202">
            <v>6930.9000000000005</v>
          </cell>
          <cell r="F202">
            <v>773.54200000000003</v>
          </cell>
          <cell r="H202">
            <v>768.68299999999999</v>
          </cell>
          <cell r="L202">
            <v>14.640098785294223</v>
          </cell>
        </row>
        <row r="203">
          <cell r="B203">
            <v>6058.5999999999995</v>
          </cell>
          <cell r="F203">
            <v>847.66300000000001</v>
          </cell>
          <cell r="H203">
            <v>604.67200000000003</v>
          </cell>
          <cell r="L203">
            <v>13.523544197766922</v>
          </cell>
        </row>
        <row r="204">
          <cell r="B204">
            <v>7115.2999999999993</v>
          </cell>
          <cell r="F204">
            <v>1025.3879999999999</v>
          </cell>
          <cell r="H204">
            <v>758.53800000000001</v>
          </cell>
          <cell r="L204">
            <v>15.496687757226216</v>
          </cell>
        </row>
        <row r="205">
          <cell r="B205">
            <v>7068.9</v>
          </cell>
          <cell r="F205">
            <v>692.73599999999999</v>
          </cell>
          <cell r="H205">
            <v>818.79300000000001</v>
          </cell>
          <cell r="L205">
            <v>14.486841216059053</v>
          </cell>
        </row>
        <row r="206">
          <cell r="B206">
            <v>27173.699999999997</v>
          </cell>
          <cell r="F206">
            <v>3339.3289999999997</v>
          </cell>
          <cell r="H206">
            <v>2950.6860000000001</v>
          </cell>
          <cell r="L206">
            <v>58.14751080181906</v>
          </cell>
        </row>
        <row r="209">
          <cell r="B209">
            <v>6899.7</v>
          </cell>
          <cell r="F209">
            <v>695.827</v>
          </cell>
          <cell r="H209">
            <v>797.755</v>
          </cell>
          <cell r="L209">
            <v>14.537278394165723</v>
          </cell>
        </row>
        <row r="210">
          <cell r="B210">
            <v>6963.2</v>
          </cell>
          <cell r="F210">
            <v>865.29499999999996</v>
          </cell>
          <cell r="H210">
            <v>874.96199999999999</v>
          </cell>
          <cell r="L210">
            <v>14.90923914890449</v>
          </cell>
        </row>
        <row r="211">
          <cell r="B211">
            <v>6979.2</v>
          </cell>
          <cell r="F211">
            <v>922.65800000000002</v>
          </cell>
          <cell r="H211">
            <v>911.92399999999998</v>
          </cell>
          <cell r="L211">
            <v>14.637486921213302</v>
          </cell>
        </row>
        <row r="212">
          <cell r="B212">
            <v>7106.1</v>
          </cell>
          <cell r="F212">
            <v>862.53800000000001</v>
          </cell>
          <cell r="H212">
            <v>855.93499999999995</v>
          </cell>
          <cell r="L212">
            <v>14.833319087563583</v>
          </cell>
        </row>
        <row r="213">
          <cell r="B213">
            <v>27948.199999999997</v>
          </cell>
          <cell r="F213">
            <v>3346.3179999999998</v>
          </cell>
          <cell r="H213">
            <v>3440.576</v>
          </cell>
          <cell r="L213">
            <v>58.917465100300916</v>
          </cell>
        </row>
        <row r="216">
          <cell r="B216">
            <v>7022.4</v>
          </cell>
          <cell r="F216">
            <v>985</v>
          </cell>
          <cell r="H216">
            <v>846</v>
          </cell>
          <cell r="L216">
            <v>15.044574779150182</v>
          </cell>
        </row>
        <row r="217">
          <cell r="B217">
            <v>7065</v>
          </cell>
          <cell r="F217">
            <v>890</v>
          </cell>
          <cell r="H217">
            <v>905</v>
          </cell>
          <cell r="L217">
            <v>14.893951731280051</v>
          </cell>
        </row>
        <row r="218">
          <cell r="B218">
            <v>7090</v>
          </cell>
          <cell r="F218">
            <v>870</v>
          </cell>
          <cell r="H218">
            <v>900</v>
          </cell>
          <cell r="L218">
            <v>14.771026487325818</v>
          </cell>
        </row>
        <row r="219">
          <cell r="B219">
            <v>6745</v>
          </cell>
          <cell r="F219">
            <v>770</v>
          </cell>
          <cell r="H219">
            <v>845</v>
          </cell>
          <cell r="L219">
            <v>14.055946181470581</v>
          </cell>
        </row>
        <row r="220">
          <cell r="B220">
            <v>27922.400000000001</v>
          </cell>
          <cell r="F220">
            <v>3515</v>
          </cell>
          <cell r="H220">
            <v>3496</v>
          </cell>
          <cell r="L220">
            <v>58.763981442198954</v>
          </cell>
        </row>
        <row r="223">
          <cell r="B223">
            <v>6500</v>
          </cell>
          <cell r="F223">
            <v>700</v>
          </cell>
          <cell r="H223">
            <v>680</v>
          </cell>
          <cell r="L223">
            <v>13.825603043205913</v>
          </cell>
        </row>
        <row r="224">
          <cell r="B224">
            <v>6350</v>
          </cell>
          <cell r="F224">
            <v>800</v>
          </cell>
          <cell r="H224">
            <v>750</v>
          </cell>
          <cell r="L224">
            <v>13.66250147785545</v>
          </cell>
        </row>
        <row r="227">
          <cell r="B227">
            <v>25940</v>
          </cell>
          <cell r="F227">
            <v>3200</v>
          </cell>
          <cell r="H227">
            <v>2980</v>
          </cell>
          <cell r="L227">
            <v>55.047459165086437</v>
          </cell>
        </row>
      </sheetData>
      <sheetData sheetId="11">
        <row r="195">
          <cell r="B195">
            <v>6838.2</v>
          </cell>
          <cell r="F195">
            <v>258.73700000000002</v>
          </cell>
          <cell r="H195">
            <v>1445.068</v>
          </cell>
          <cell r="L195">
            <v>13.031127840911726</v>
          </cell>
        </row>
        <row r="196">
          <cell r="B196">
            <v>6615.4000000000005</v>
          </cell>
          <cell r="F196">
            <v>227.459</v>
          </cell>
          <cell r="H196">
            <v>1534.9970000000001</v>
          </cell>
          <cell r="L196">
            <v>12.432411526841394</v>
          </cell>
        </row>
        <row r="197">
          <cell r="B197">
            <v>6705.8000000000011</v>
          </cell>
          <cell r="F197">
            <v>231.83799999999999</v>
          </cell>
          <cell r="H197">
            <v>1515.162</v>
          </cell>
          <cell r="L197">
            <v>12.796223341411661</v>
          </cell>
        </row>
        <row r="198">
          <cell r="B198">
            <v>7478.1</v>
          </cell>
          <cell r="F198">
            <v>227.31399999999999</v>
          </cell>
          <cell r="H198">
            <v>1825.5409999999999</v>
          </cell>
          <cell r="L198">
            <v>13.8355256709097</v>
          </cell>
        </row>
        <row r="199">
          <cell r="B199">
            <v>27637.5</v>
          </cell>
          <cell r="F199">
            <v>945.34799999999996</v>
          </cell>
          <cell r="H199">
            <v>6320.768</v>
          </cell>
          <cell r="L199">
            <v>52.097311778525771</v>
          </cell>
        </row>
        <row r="202">
          <cell r="B202">
            <v>7426.2000000000007</v>
          </cell>
          <cell r="F202">
            <v>206.35900000000001</v>
          </cell>
          <cell r="H202">
            <v>2020.9659999999999</v>
          </cell>
          <cell r="L202">
            <v>13.078906968215286</v>
          </cell>
        </row>
        <row r="203">
          <cell r="B203">
            <v>6313.4</v>
          </cell>
          <cell r="F203">
            <v>219.73</v>
          </cell>
          <cell r="H203">
            <v>1773.0450000000001</v>
          </cell>
          <cell r="L203">
            <v>11.524068255743597</v>
          </cell>
        </row>
        <row r="204">
          <cell r="B204">
            <v>7048.4</v>
          </cell>
          <cell r="F204">
            <v>226.054</v>
          </cell>
          <cell r="H204">
            <v>1627.2570000000001</v>
          </cell>
          <cell r="L204">
            <v>13.192274420231692</v>
          </cell>
        </row>
        <row r="205">
          <cell r="B205">
            <v>7515.1999999999989</v>
          </cell>
          <cell r="F205">
            <v>252.07599999999999</v>
          </cell>
          <cell r="H205">
            <v>1858.182</v>
          </cell>
          <cell r="L205">
            <v>13.94736859861648</v>
          </cell>
        </row>
        <row r="206">
          <cell r="B206">
            <v>28303.199999999997</v>
          </cell>
          <cell r="F206">
            <v>904.21900000000005</v>
          </cell>
          <cell r="H206">
            <v>7279.45</v>
          </cell>
          <cell r="L206">
            <v>51.743537436032682</v>
          </cell>
        </row>
        <row r="209">
          <cell r="B209">
            <v>7291.7</v>
          </cell>
          <cell r="F209">
            <v>247.322</v>
          </cell>
          <cell r="H209">
            <v>1921.6410000000001</v>
          </cell>
          <cell r="L209">
            <v>13.061097948263885</v>
          </cell>
        </row>
        <row r="210">
          <cell r="B210">
            <v>6668.1</v>
          </cell>
          <cell r="F210">
            <v>260.31400000000002</v>
          </cell>
          <cell r="H210">
            <v>1903.309</v>
          </cell>
          <cell r="L210">
            <v>11.770067324043625</v>
          </cell>
        </row>
        <row r="211">
          <cell r="B211">
            <v>6530</v>
          </cell>
          <cell r="F211">
            <v>308.44400000000002</v>
          </cell>
          <cell r="H211">
            <v>1549.52</v>
          </cell>
          <cell r="L211">
            <v>12.274987360693258</v>
          </cell>
        </row>
        <row r="212">
          <cell r="B212">
            <v>7184.9</v>
          </cell>
          <cell r="F212">
            <v>363.96300000000002</v>
          </cell>
          <cell r="H212">
            <v>1651.941</v>
          </cell>
          <cell r="L212">
            <v>13.966119457277486</v>
          </cell>
        </row>
        <row r="213">
          <cell r="B213">
            <v>27674.699999999997</v>
          </cell>
          <cell r="F213">
            <v>1180.0430000000001</v>
          </cell>
          <cell r="H213">
            <v>7026.4109999999991</v>
          </cell>
          <cell r="L213">
            <v>51.073829268744191</v>
          </cell>
        </row>
        <row r="216">
          <cell r="B216">
            <v>6904</v>
          </cell>
          <cell r="F216">
            <v>358</v>
          </cell>
          <cell r="H216">
            <v>1541</v>
          </cell>
          <cell r="L216">
            <v>13.141277087954665</v>
          </cell>
        </row>
        <row r="217">
          <cell r="B217">
            <v>6655</v>
          </cell>
          <cell r="F217">
            <v>375</v>
          </cell>
          <cell r="H217">
            <v>1610</v>
          </cell>
          <cell r="L217">
            <v>12.513060788727348</v>
          </cell>
        </row>
        <row r="218">
          <cell r="B218">
            <v>6525</v>
          </cell>
          <cell r="F218">
            <v>385</v>
          </cell>
          <cell r="H218">
            <v>1575</v>
          </cell>
          <cell r="L218">
            <v>12.357753978533868</v>
          </cell>
        </row>
        <row r="219">
          <cell r="B219">
            <v>7075</v>
          </cell>
          <cell r="F219">
            <v>435</v>
          </cell>
          <cell r="H219">
            <v>1850</v>
          </cell>
          <cell r="L219">
            <v>13.301108724096627</v>
          </cell>
        </row>
        <row r="220">
          <cell r="B220">
            <v>27159</v>
          </cell>
          <cell r="F220">
            <v>1553</v>
          </cell>
          <cell r="H220">
            <v>6576</v>
          </cell>
          <cell r="L220">
            <v>51.313531720018226</v>
          </cell>
        </row>
        <row r="223">
          <cell r="B223">
            <v>7000</v>
          </cell>
          <cell r="F223">
            <v>380</v>
          </cell>
          <cell r="H223">
            <v>1640</v>
          </cell>
          <cell r="L223">
            <v>13.232686360707092</v>
          </cell>
        </row>
        <row r="224">
          <cell r="B224">
            <v>6545</v>
          </cell>
          <cell r="F224">
            <v>390</v>
          </cell>
          <cell r="H224">
            <v>1630</v>
          </cell>
          <cell r="L224">
            <v>12.28913967229574</v>
          </cell>
        </row>
        <row r="227">
          <cell r="B227">
            <v>27520</v>
          </cell>
          <cell r="F227">
            <v>1625</v>
          </cell>
          <cell r="H227">
            <v>6515</v>
          </cell>
          <cell r="L227">
            <v>52.433493710604864</v>
          </cell>
        </row>
      </sheetData>
      <sheetData sheetId="12"/>
      <sheetData sheetId="13">
        <row r="195">
          <cell r="B195">
            <v>36.6</v>
          </cell>
          <cell r="F195">
            <v>80.278000000000006</v>
          </cell>
          <cell r="L195">
            <v>0.32875474791837161</v>
          </cell>
        </row>
        <row r="196">
          <cell r="B196">
            <v>40.1</v>
          </cell>
          <cell r="F196">
            <v>72.766999999999996</v>
          </cell>
          <cell r="L196">
            <v>0.27973755698523151</v>
          </cell>
        </row>
        <row r="197">
          <cell r="B197">
            <v>35.6</v>
          </cell>
          <cell r="F197">
            <v>53.271000000000001</v>
          </cell>
          <cell r="L197">
            <v>0.23445721736629507</v>
          </cell>
        </row>
        <row r="198">
          <cell r="B198">
            <v>36.200000000000003</v>
          </cell>
          <cell r="F198">
            <v>66.105000000000004</v>
          </cell>
          <cell r="L198">
            <v>0.29223484416057999</v>
          </cell>
        </row>
        <row r="199">
          <cell r="B199">
            <v>148.5</v>
          </cell>
          <cell r="F199">
            <v>272.42100000000005</v>
          </cell>
          <cell r="L199">
            <v>1.1350854203698801</v>
          </cell>
        </row>
        <row r="202">
          <cell r="B202">
            <v>34.900000000000006</v>
          </cell>
          <cell r="F202">
            <v>102.166</v>
          </cell>
          <cell r="L202">
            <v>0.36066371147543769</v>
          </cell>
        </row>
        <row r="203">
          <cell r="B203">
            <v>36.200000000000003</v>
          </cell>
          <cell r="F203">
            <v>67.334999999999994</v>
          </cell>
          <cell r="L203">
            <v>0.25545728007368973</v>
          </cell>
        </row>
        <row r="204">
          <cell r="B204">
            <v>34</v>
          </cell>
          <cell r="F204">
            <v>61.957999999999998</v>
          </cell>
          <cell r="L204">
            <v>0.3012420266330863</v>
          </cell>
        </row>
        <row r="205">
          <cell r="B205">
            <v>33.299999999999997</v>
          </cell>
          <cell r="F205">
            <v>70.09</v>
          </cell>
          <cell r="L205">
            <v>0.2926892913914475</v>
          </cell>
        </row>
        <row r="206">
          <cell r="B206">
            <v>138.4</v>
          </cell>
          <cell r="F206">
            <v>301.54899999999998</v>
          </cell>
          <cell r="L206">
            <v>1.2100155759601219</v>
          </cell>
        </row>
        <row r="209">
          <cell r="B209">
            <v>35.299999999999997</v>
          </cell>
          <cell r="F209">
            <v>68.692999999999998</v>
          </cell>
          <cell r="L209">
            <v>0.27897152676322673</v>
          </cell>
        </row>
        <row r="210">
          <cell r="B210">
            <v>36</v>
          </cell>
          <cell r="F210">
            <v>92.759</v>
          </cell>
          <cell r="L210">
            <v>0.35630925689694082</v>
          </cell>
        </row>
        <row r="211">
          <cell r="B211">
            <v>31.8</v>
          </cell>
          <cell r="F211">
            <v>99.900999999999996</v>
          </cell>
          <cell r="L211">
            <v>0.34234546597949195</v>
          </cell>
        </row>
        <row r="212">
          <cell r="B212">
            <v>35.200000000000003</v>
          </cell>
          <cell r="F212">
            <v>102.553</v>
          </cell>
          <cell r="L212">
            <v>0.3779036982227264</v>
          </cell>
        </row>
        <row r="213">
          <cell r="B213">
            <v>138.30000000000001</v>
          </cell>
          <cell r="F213">
            <v>363.90600000000001</v>
          </cell>
          <cell r="L213">
            <v>1.3556119384340302</v>
          </cell>
        </row>
        <row r="216">
          <cell r="B216">
            <v>31.4</v>
          </cell>
          <cell r="F216">
            <v>88.3</v>
          </cell>
          <cell r="L216">
            <v>0.31493498524363533</v>
          </cell>
        </row>
        <row r="217">
          <cell r="B217">
            <v>33</v>
          </cell>
          <cell r="F217">
            <v>94</v>
          </cell>
          <cell r="L217">
            <v>0.34303616743630949</v>
          </cell>
        </row>
        <row r="218">
          <cell r="B218">
            <v>32</v>
          </cell>
          <cell r="F218">
            <v>89</v>
          </cell>
          <cell r="L218">
            <v>0.32123463728363033</v>
          </cell>
        </row>
        <row r="219">
          <cell r="B219">
            <v>34</v>
          </cell>
          <cell r="F219">
            <v>97</v>
          </cell>
          <cell r="L219">
            <v>0.35290229300838938</v>
          </cell>
        </row>
        <row r="220">
          <cell r="B220">
            <v>130.4</v>
          </cell>
          <cell r="F220">
            <v>368.3</v>
          </cell>
          <cell r="L220">
            <v>1.332150092181217</v>
          </cell>
        </row>
        <row r="223">
          <cell r="B223">
            <v>30</v>
          </cell>
          <cell r="F223">
            <v>100</v>
          </cell>
          <cell r="L223">
            <v>0.34687686337711821</v>
          </cell>
        </row>
        <row r="224">
          <cell r="B224">
            <v>30</v>
          </cell>
          <cell r="F224">
            <v>85</v>
          </cell>
          <cell r="L224">
            <v>0.30924505167223071</v>
          </cell>
        </row>
        <row r="227">
          <cell r="B227">
            <v>122</v>
          </cell>
          <cell r="F227">
            <v>370</v>
          </cell>
          <cell r="L227">
            <v>1.3104993172069093</v>
          </cell>
        </row>
      </sheetData>
      <sheetData sheetId="14">
        <row r="195">
          <cell r="B195">
            <v>13307</v>
          </cell>
          <cell r="L195">
            <v>27.289851142980826</v>
          </cell>
        </row>
        <row r="196">
          <cell r="B196">
            <v>13490.300000000001</v>
          </cell>
          <cell r="L196">
            <v>27.463535836863983</v>
          </cell>
        </row>
        <row r="197">
          <cell r="B197">
            <v>13682.500000000002</v>
          </cell>
          <cell r="L197">
            <v>27.528698516753423</v>
          </cell>
        </row>
        <row r="198">
          <cell r="B198">
            <v>14535.300000000003</v>
          </cell>
          <cell r="L198">
            <v>28.918402973885623</v>
          </cell>
        </row>
        <row r="199">
          <cell r="B199">
            <v>55015.1</v>
          </cell>
          <cell r="L199">
            <v>111.20393132846714</v>
          </cell>
        </row>
        <row r="202">
          <cell r="B202">
            <v>14409.300000000001</v>
          </cell>
          <cell r="L202">
            <v>28.128909339654498</v>
          </cell>
        </row>
        <row r="203">
          <cell r="B203">
            <v>12423.800000000001</v>
          </cell>
          <cell r="L203">
            <v>25.349192413398743</v>
          </cell>
        </row>
        <row r="204">
          <cell r="B204">
            <v>14213.4</v>
          </cell>
          <cell r="L204">
            <v>29.017981420078275</v>
          </cell>
        </row>
        <row r="205">
          <cell r="B205">
            <v>14633.199999999997</v>
          </cell>
          <cell r="L205">
            <v>28.769127339105996</v>
          </cell>
        </row>
        <row r="206">
          <cell r="B206">
            <v>55679.7</v>
          </cell>
          <cell r="L206">
            <v>111.26642272778993</v>
          </cell>
        </row>
        <row r="209">
          <cell r="B209">
            <v>14240.9</v>
          </cell>
          <cell r="L209">
            <v>27.918162741198678</v>
          </cell>
        </row>
        <row r="210">
          <cell r="B210">
            <v>13679.3</v>
          </cell>
          <cell r="L210">
            <v>27.075218698571582</v>
          </cell>
        </row>
        <row r="211">
          <cell r="B211">
            <v>13553.6</v>
          </cell>
          <cell r="L211">
            <v>27.290755972539081</v>
          </cell>
        </row>
        <row r="212">
          <cell r="B212">
            <v>14340.7</v>
          </cell>
          <cell r="L212">
            <v>29.220878213313284</v>
          </cell>
        </row>
        <row r="213">
          <cell r="B213">
            <v>55814.5</v>
          </cell>
          <cell r="L213">
            <v>111.50679884622124</v>
          </cell>
        </row>
        <row r="216">
          <cell r="B216">
            <v>13971.5</v>
          </cell>
          <cell r="L216">
            <v>28.540288921407999</v>
          </cell>
        </row>
        <row r="217">
          <cell r="B217">
            <v>13766.5</v>
          </cell>
          <cell r="L217">
            <v>27.786047531710835</v>
          </cell>
        </row>
        <row r="218">
          <cell r="B218">
            <v>13660.5</v>
          </cell>
          <cell r="L218">
            <v>27.484232602631764</v>
          </cell>
        </row>
        <row r="219">
          <cell r="L219">
            <v>27.750698260722906</v>
          </cell>
        </row>
        <row r="220">
          <cell r="B220">
            <v>55267.5</v>
          </cell>
          <cell r="L220">
            <v>111.55957508008173</v>
          </cell>
        </row>
        <row r="223">
          <cell r="B223">
            <v>13544</v>
          </cell>
          <cell r="L223">
            <v>27.44564772085614</v>
          </cell>
        </row>
        <row r="224">
          <cell r="B224">
            <v>12938</v>
          </cell>
          <cell r="L224">
            <v>26.296137652098121</v>
          </cell>
        </row>
        <row r="227">
          <cell r="B227">
            <v>53637</v>
          </cell>
          <cell r="L227">
            <v>108.94009553871142</v>
          </cell>
        </row>
      </sheetData>
      <sheetData sheetId="15">
        <row r="195">
          <cell r="B195">
            <v>10384.153</v>
          </cell>
          <cell r="I195">
            <v>1721.1659999999999</v>
          </cell>
          <cell r="M195">
            <v>22.376710849585592</v>
          </cell>
        </row>
        <row r="196">
          <cell r="B196">
            <v>10944.581</v>
          </cell>
          <cell r="I196">
            <v>1721.702</v>
          </cell>
          <cell r="M196">
            <v>23.84870584764251</v>
          </cell>
        </row>
        <row r="197">
          <cell r="B197">
            <v>11401.727000000001</v>
          </cell>
          <cell r="I197">
            <v>1772.72</v>
          </cell>
          <cell r="M197">
            <v>24.599149619854629</v>
          </cell>
        </row>
        <row r="198">
          <cell r="B198">
            <v>11174.619000000001</v>
          </cell>
          <cell r="I198">
            <v>1887.86</v>
          </cell>
          <cell r="M198">
            <v>23.699921150410919</v>
          </cell>
        </row>
        <row r="199">
          <cell r="B199">
            <v>43905.08</v>
          </cell>
          <cell r="I199">
            <v>7103.4479999999994</v>
          </cell>
          <cell r="M199">
            <v>94.527536344906764</v>
          </cell>
        </row>
        <row r="202">
          <cell r="B202">
            <v>11237.671</v>
          </cell>
          <cell r="I202">
            <v>1859.65</v>
          </cell>
          <cell r="M202">
            <v>24.230339960721071</v>
          </cell>
        </row>
        <row r="203">
          <cell r="B203">
            <v>10940.331</v>
          </cell>
          <cell r="I203">
            <v>1729.049</v>
          </cell>
          <cell r="M203">
            <v>23.746638356305546</v>
          </cell>
        </row>
        <row r="204">
          <cell r="B204">
            <v>11358.116</v>
          </cell>
          <cell r="I204">
            <v>1820.7529999999999</v>
          </cell>
          <cell r="M204">
            <v>24.444541830000507</v>
          </cell>
        </row>
        <row r="205">
          <cell r="B205">
            <v>11047.2</v>
          </cell>
          <cell r="I205">
            <v>1959.011</v>
          </cell>
          <cell r="M205">
            <v>23.352279918066856</v>
          </cell>
        </row>
        <row r="206">
          <cell r="B206">
            <v>44583.317999999999</v>
          </cell>
          <cell r="I206">
            <v>7368.4629999999997</v>
          </cell>
          <cell r="M206">
            <v>95.773378856833318</v>
          </cell>
        </row>
        <row r="209">
          <cell r="B209">
            <v>10893.284</v>
          </cell>
          <cell r="I209">
            <v>1850.6089999999999</v>
          </cell>
          <cell r="M209">
            <v>23.519097155800441</v>
          </cell>
        </row>
        <row r="210">
          <cell r="B210">
            <v>11231.907999999999</v>
          </cell>
          <cell r="I210">
            <v>1772.04</v>
          </cell>
          <cell r="M210">
            <v>24.267102722416951</v>
          </cell>
        </row>
        <row r="211">
          <cell r="B211">
            <v>11580.925999999999</v>
          </cell>
          <cell r="I211">
            <v>1835.0229999999999</v>
          </cell>
          <cell r="M211">
            <v>24.972715407771361</v>
          </cell>
        </row>
        <row r="212">
          <cell r="B212">
            <v>11193.18</v>
          </cell>
          <cell r="I212">
            <v>1897.51</v>
          </cell>
          <cell r="M212">
            <v>23.797660680207105</v>
          </cell>
        </row>
        <row r="213">
          <cell r="B213">
            <v>44899.298000000003</v>
          </cell>
          <cell r="I213">
            <v>7355.1819999999998</v>
          </cell>
          <cell r="M213">
            <v>96.556824162506103</v>
          </cell>
        </row>
        <row r="216">
          <cell r="B216">
            <v>11170</v>
          </cell>
          <cell r="I216">
            <v>1866</v>
          </cell>
          <cell r="M216">
            <v>23.730313536629708</v>
          </cell>
        </row>
        <row r="217">
          <cell r="B217">
            <v>11250</v>
          </cell>
          <cell r="I217">
            <v>1840</v>
          </cell>
          <cell r="M217">
            <v>24.128625757603057</v>
          </cell>
        </row>
        <row r="218">
          <cell r="B218">
            <v>11625</v>
          </cell>
          <cell r="I218">
            <v>1830</v>
          </cell>
          <cell r="M218">
            <v>25.012964242211499</v>
          </cell>
        </row>
        <row r="219">
          <cell r="B219">
            <v>11250</v>
          </cell>
          <cell r="I219">
            <v>1880</v>
          </cell>
          <cell r="M219">
            <v>23.875734606601494</v>
          </cell>
        </row>
        <row r="220">
          <cell r="B220">
            <v>45295</v>
          </cell>
          <cell r="I220">
            <v>7416</v>
          </cell>
          <cell r="M220">
            <v>96.748126058283148</v>
          </cell>
        </row>
        <row r="223">
          <cell r="B223">
            <v>11225</v>
          </cell>
          <cell r="I223">
            <v>1870</v>
          </cell>
          <cell r="M223">
            <v>23.883914203876778</v>
          </cell>
        </row>
        <row r="224">
          <cell r="B224">
            <v>11400</v>
          </cell>
          <cell r="I224">
            <v>1815</v>
          </cell>
          <cell r="M224">
            <v>24.488128332326031</v>
          </cell>
        </row>
        <row r="227">
          <cell r="B227">
            <v>45675</v>
          </cell>
          <cell r="I227">
            <v>7465</v>
          </cell>
          <cell r="M227">
            <v>97.26724416187615</v>
          </cell>
        </row>
      </sheetData>
      <sheetData sheetId="16"/>
      <sheetData sheetId="17">
        <row r="195">
          <cell r="B195">
            <v>1446.191</v>
          </cell>
          <cell r="I195">
            <v>146.845</v>
          </cell>
          <cell r="L195">
            <v>3.4419191919191916</v>
          </cell>
        </row>
        <row r="196">
          <cell r="B196">
            <v>1450.729</v>
          </cell>
          <cell r="I196">
            <v>165.55600000000001</v>
          </cell>
          <cell r="L196">
            <v>3.6940725824766463</v>
          </cell>
        </row>
        <row r="197">
          <cell r="B197">
            <v>1453.405</v>
          </cell>
          <cell r="I197">
            <v>159.11099999999999</v>
          </cell>
          <cell r="L197">
            <v>3.953687157763607</v>
          </cell>
        </row>
        <row r="198">
          <cell r="B198">
            <v>1467.24</v>
          </cell>
          <cell r="I198">
            <v>167.49600000000001</v>
          </cell>
          <cell r="L198">
            <v>4.8247053211275075</v>
          </cell>
        </row>
        <row r="199">
          <cell r="B199">
            <v>5817.5649999999996</v>
          </cell>
          <cell r="I199">
            <v>639.00800000000004</v>
          </cell>
          <cell r="L199">
            <v>15.917425210846787</v>
          </cell>
        </row>
        <row r="202">
          <cell r="B202">
            <v>1468.7070000000001</v>
          </cell>
          <cell r="I202">
            <v>138.77799999999999</v>
          </cell>
          <cell r="M202">
            <v>3.5570801184795529</v>
          </cell>
        </row>
        <row r="203">
          <cell r="B203">
            <v>1369.49</v>
          </cell>
          <cell r="I203">
            <v>125.88200000000001</v>
          </cell>
          <cell r="M203">
            <v>3.501202923193806</v>
          </cell>
        </row>
        <row r="204">
          <cell r="B204">
            <v>1453.7739999999999</v>
          </cell>
          <cell r="I204">
            <v>142.863</v>
          </cell>
          <cell r="M204">
            <v>3.8897604575685332</v>
          </cell>
        </row>
        <row r="205">
          <cell r="B205">
            <v>1451.2349999999999</v>
          </cell>
          <cell r="I205">
            <v>163.74299999999999</v>
          </cell>
          <cell r="M205">
            <v>4.733319677809976</v>
          </cell>
        </row>
        <row r="206">
          <cell r="B206">
            <v>5743.2059999999992</v>
          </cell>
          <cell r="I206">
            <v>571.26599999999996</v>
          </cell>
          <cell r="M206">
            <v>15.68222328557057</v>
          </cell>
        </row>
        <row r="209">
          <cell r="B209">
            <v>1389.6510000000001</v>
          </cell>
          <cell r="I209">
            <v>129.798</v>
          </cell>
          <cell r="M209">
            <v>3.4210887817104441</v>
          </cell>
        </row>
        <row r="210">
          <cell r="B210">
            <v>1399.1120000000001</v>
          </cell>
          <cell r="I210">
            <v>140.19300000000001</v>
          </cell>
          <cell r="M210">
            <v>3.6439351727752167</v>
          </cell>
        </row>
        <row r="211">
          <cell r="B211">
            <v>1403.35</v>
          </cell>
          <cell r="I211">
            <v>137.69499999999999</v>
          </cell>
          <cell r="M211">
            <v>3.80196631326795</v>
          </cell>
        </row>
        <row r="212">
          <cell r="B212">
            <v>1366.3620000000001</v>
          </cell>
          <cell r="I212">
            <v>139.95400000000001</v>
          </cell>
          <cell r="M212">
            <v>4.4542160777427657</v>
          </cell>
        </row>
        <row r="213">
          <cell r="B213">
            <v>5558.4749999999995</v>
          </cell>
          <cell r="I213">
            <v>547.64</v>
          </cell>
          <cell r="M213">
            <v>15.322328838974425</v>
          </cell>
        </row>
        <row r="216">
          <cell r="B216">
            <v>1374</v>
          </cell>
          <cell r="I216">
            <v>107.432</v>
          </cell>
          <cell r="M216">
            <v>3.3993731010461334</v>
          </cell>
        </row>
        <row r="217">
          <cell r="B217">
            <v>1290</v>
          </cell>
          <cell r="I217">
            <v>105</v>
          </cell>
          <cell r="M217">
            <v>3.3761014902780526</v>
          </cell>
        </row>
        <row r="218">
          <cell r="B218">
            <v>1330</v>
          </cell>
          <cell r="I218">
            <v>95</v>
          </cell>
          <cell r="M218">
            <v>3.7592405913978495</v>
          </cell>
        </row>
        <row r="219">
          <cell r="B219">
            <v>1365</v>
          </cell>
          <cell r="I219">
            <v>95</v>
          </cell>
          <cell r="M219">
            <v>4.4293668822411751</v>
          </cell>
        </row>
        <row r="220">
          <cell r="B220">
            <v>5359</v>
          </cell>
          <cell r="I220">
            <v>402.43200000000002</v>
          </cell>
          <cell r="M220">
            <v>14.965811536121004</v>
          </cell>
        </row>
        <row r="223">
          <cell r="B223">
            <v>1385</v>
          </cell>
          <cell r="I223">
            <v>105</v>
          </cell>
          <cell r="M223">
            <v>3.4647253823325954</v>
          </cell>
        </row>
        <row r="224">
          <cell r="B224">
            <v>1410</v>
          </cell>
          <cell r="I224">
            <v>95</v>
          </cell>
          <cell r="M224">
            <v>3.7758881714767853</v>
          </cell>
        </row>
        <row r="227">
          <cell r="B227">
            <v>5650</v>
          </cell>
          <cell r="I227">
            <v>395</v>
          </cell>
          <cell r="M227">
            <v>15.795055935217251</v>
          </cell>
        </row>
      </sheetData>
      <sheetData sheetId="18">
        <row r="195">
          <cell r="B195">
            <v>11957.004000000001</v>
          </cell>
          <cell r="M195">
            <v>26.142761736607067</v>
          </cell>
        </row>
        <row r="196">
          <cell r="B196">
            <v>12529.007</v>
          </cell>
          <cell r="M196">
            <v>27.888348940800622</v>
          </cell>
        </row>
        <row r="197">
          <cell r="B197">
            <v>12992.496000000001</v>
          </cell>
          <cell r="M197">
            <v>28.890578250546223</v>
          </cell>
        </row>
        <row r="198">
          <cell r="B198">
            <v>12772.657000000001</v>
          </cell>
          <cell r="M198">
            <v>28.876324263258432</v>
          </cell>
        </row>
        <row r="199">
          <cell r="B199">
            <v>50251.164000000004</v>
          </cell>
          <cell r="M199">
            <v>111.80415259724215</v>
          </cell>
        </row>
        <row r="202">
          <cell r="B202">
            <v>12841.661</v>
          </cell>
          <cell r="M202">
            <v>28.132235961432915</v>
          </cell>
        </row>
        <row r="203">
          <cell r="B203">
            <v>12446.155000000001</v>
          </cell>
          <cell r="M203">
            <v>27.594470177995547</v>
          </cell>
        </row>
        <row r="204">
          <cell r="B204">
            <v>12958.196</v>
          </cell>
          <cell r="M204">
            <v>28.712863295401107</v>
          </cell>
        </row>
        <row r="205">
          <cell r="B205">
            <v>12629.906000000001</v>
          </cell>
          <cell r="M205">
            <v>28.452191303459866</v>
          </cell>
        </row>
        <row r="206">
          <cell r="B206">
            <v>50875.917999999998</v>
          </cell>
          <cell r="M206">
            <v>112.89222159871471</v>
          </cell>
        </row>
        <row r="209">
          <cell r="B209">
            <v>12409.826999999999</v>
          </cell>
          <cell r="M209">
            <v>27.277654701688515</v>
          </cell>
        </row>
        <row r="210">
          <cell r="B210">
            <v>12770.956999999999</v>
          </cell>
          <cell r="M210">
            <v>28.306865476278904</v>
          </cell>
        </row>
        <row r="211">
          <cell r="B211">
            <v>13125.076999999999</v>
          </cell>
          <cell r="M211">
            <v>29.154471845235438</v>
          </cell>
        </row>
        <row r="212">
          <cell r="B212">
            <v>12689.150000000001</v>
          </cell>
          <cell r="M212">
            <v>28.634524243096479</v>
          </cell>
        </row>
        <row r="213">
          <cell r="B213">
            <v>50995.010999999999</v>
          </cell>
          <cell r="M213">
            <v>113.3749144922722</v>
          </cell>
        </row>
        <row r="216">
          <cell r="B216">
            <v>12678.8</v>
          </cell>
          <cell r="M216">
            <v>27.479679334874032</v>
          </cell>
        </row>
        <row r="217">
          <cell r="B217">
            <v>12675</v>
          </cell>
          <cell r="M217">
            <v>27.893489494170431</v>
          </cell>
        </row>
        <row r="218">
          <cell r="B218">
            <v>13095</v>
          </cell>
          <cell r="M218">
            <v>29.164767957649286</v>
          </cell>
        </row>
        <row r="219">
          <cell r="B219">
            <v>12740</v>
          </cell>
          <cell r="M219">
            <v>28.66131638805809</v>
          </cell>
        </row>
        <row r="220">
          <cell r="B220">
            <v>51188.800000000003</v>
          </cell>
          <cell r="M220">
            <v>113.20147221769926</v>
          </cell>
        </row>
        <row r="223">
          <cell r="B223">
            <v>12740</v>
          </cell>
          <cell r="M223">
            <v>27.707560580289094</v>
          </cell>
        </row>
        <row r="224">
          <cell r="B224">
            <v>12945</v>
          </cell>
          <cell r="M224">
            <v>28.63981461645713</v>
          </cell>
        </row>
        <row r="227">
          <cell r="B227">
            <v>51845</v>
          </cell>
          <cell r="M227">
            <v>114.50540553125936</v>
          </cell>
        </row>
      </sheetData>
      <sheetData sheetId="19"/>
      <sheetData sheetId="20"/>
      <sheetData sheetId="21"/>
      <sheetData sheetId="22">
        <row r="190">
          <cell r="B190">
            <v>2047.3583333333333</v>
          </cell>
          <cell r="L190">
            <v>72.706367395443024</v>
          </cell>
        </row>
        <row r="191">
          <cell r="B191">
            <v>2055.5500000000002</v>
          </cell>
          <cell r="L191">
            <v>72.595884873351608</v>
          </cell>
        </row>
        <row r="192">
          <cell r="B192">
            <v>2045.8999999999996</v>
          </cell>
          <cell r="L192">
            <v>72.33857327298179</v>
          </cell>
        </row>
        <row r="193">
          <cell r="B193">
            <v>2110.8416666666667</v>
          </cell>
          <cell r="L193">
            <v>73.985785367503183</v>
          </cell>
        </row>
        <row r="194">
          <cell r="B194">
            <v>8259.65</v>
          </cell>
          <cell r="L194">
            <v>291.62918800347938</v>
          </cell>
        </row>
        <row r="197">
          <cell r="B197">
            <v>2049.6416666666664</v>
          </cell>
          <cell r="L197">
            <v>72.147568575168762</v>
          </cell>
        </row>
        <row r="198">
          <cell r="B198">
            <v>1957.3166666666666</v>
          </cell>
          <cell r="L198">
            <v>69.324421451225817</v>
          </cell>
        </row>
        <row r="199">
          <cell r="B199">
            <v>2008.0916666666665</v>
          </cell>
          <cell r="L199">
            <v>71.144096118321727</v>
          </cell>
        </row>
        <row r="200">
          <cell r="B200">
            <v>2051.0666666666666</v>
          </cell>
          <cell r="L200">
            <v>72.833814288898665</v>
          </cell>
        </row>
        <row r="201">
          <cell r="B201">
            <v>8066.1166666666659</v>
          </cell>
          <cell r="L201">
            <v>285.45069684901409</v>
          </cell>
        </row>
        <row r="204">
          <cell r="B204">
            <v>1982.2416666666668</v>
          </cell>
          <cell r="L204">
            <v>69.747557606740784</v>
          </cell>
        </row>
        <row r="205">
          <cell r="B205">
            <v>1956.5083333333332</v>
          </cell>
          <cell r="L205">
            <v>68.770180199445235</v>
          </cell>
        </row>
        <row r="206">
          <cell r="B206">
            <v>1981.65</v>
          </cell>
          <cell r="L206">
            <v>69.324995410731958</v>
          </cell>
        </row>
        <row r="207">
          <cell r="B207">
            <v>2050.15</v>
          </cell>
          <cell r="L207">
            <v>72.654595530753141</v>
          </cell>
        </row>
        <row r="208">
          <cell r="B208">
            <v>7970.5499999999993</v>
          </cell>
          <cell r="L208">
            <v>280.50103435223355</v>
          </cell>
        </row>
        <row r="211">
          <cell r="B211">
            <v>1973.82</v>
          </cell>
          <cell r="L211">
            <v>70.433341647908762</v>
          </cell>
        </row>
        <row r="212">
          <cell r="B212">
            <v>1880</v>
          </cell>
          <cell r="L212">
            <v>67.768439262609704</v>
          </cell>
        </row>
        <row r="213">
          <cell r="B213">
            <v>1905</v>
          </cell>
          <cell r="L213">
            <v>68.206365207373267</v>
          </cell>
        </row>
        <row r="214">
          <cell r="B214">
            <v>1985</v>
          </cell>
          <cell r="L214">
            <v>70.845895193627456</v>
          </cell>
        </row>
        <row r="215">
          <cell r="B215">
            <v>7743.82</v>
          </cell>
          <cell r="L215">
            <v>277.25549241727884</v>
          </cell>
        </row>
        <row r="218">
          <cell r="B218">
            <v>1990</v>
          </cell>
          <cell r="L218">
            <v>70.45041429970324</v>
          </cell>
        </row>
        <row r="219">
          <cell r="B219">
            <v>2040</v>
          </cell>
          <cell r="L219">
            <v>72.059025928563301</v>
          </cell>
        </row>
        <row r="222">
          <cell r="B222">
            <v>8170</v>
          </cell>
          <cell r="L222">
            <v>288.68805810954137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5"/>
  <sheetViews>
    <sheetView showGridLines="0" tabSelected="1" zoomScaleNormal="100" workbookViewId="0"/>
  </sheetViews>
  <sheetFormatPr defaultColWidth="5.6640625" defaultRowHeight="13.8" x14ac:dyDescent="0.25"/>
  <cols>
    <col min="1" max="1" width="65.88671875" style="1" customWidth="1"/>
    <col min="2" max="2" width="5.6640625" style="1" bestFit="1" customWidth="1"/>
    <col min="3" max="3" width="5.6640625" style="1" customWidth="1"/>
    <col min="4" max="5" width="5.6640625" style="1" bestFit="1" customWidth="1"/>
    <col min="6" max="6" width="6.5546875" style="1" bestFit="1" customWidth="1"/>
    <col min="7" max="7" width="5.6640625" style="1" bestFit="1" customWidth="1"/>
    <col min="8" max="10" width="5.6640625" style="2" bestFit="1" customWidth="1"/>
    <col min="11" max="11" width="6.5546875" style="7" bestFit="1" customWidth="1"/>
    <col min="12" max="15" width="5.6640625" style="1" bestFit="1" customWidth="1"/>
    <col min="16" max="16" width="6.5546875" style="1" bestFit="1" customWidth="1"/>
    <col min="17" max="20" width="8.88671875" style="1" customWidth="1"/>
    <col min="21" max="21" width="11.5546875" style="1" customWidth="1"/>
    <col min="22" max="22" width="7.5546875" style="1" bestFit="1" customWidth="1"/>
    <col min="23" max="23" width="7.5546875" style="1" customWidth="1"/>
    <col min="24" max="24" width="7.5546875" style="1" bestFit="1" customWidth="1"/>
    <col min="25" max="16384" width="5.6640625" style="1"/>
  </cols>
  <sheetData>
    <row r="1" spans="1:24" ht="16.2" thickBot="1" x14ac:dyDescent="0.35">
      <c r="A1" s="12" t="s">
        <v>20</v>
      </c>
      <c r="B1" s="6"/>
      <c r="C1" s="6"/>
      <c r="D1" s="6"/>
      <c r="E1" s="6"/>
      <c r="F1" s="6"/>
      <c r="G1" s="6"/>
      <c r="H1" s="4"/>
      <c r="I1" s="4"/>
      <c r="J1" s="4"/>
    </row>
    <row r="2" spans="1:24" x14ac:dyDescent="0.25">
      <c r="A2" s="3"/>
      <c r="B2" s="97">
        <v>2019</v>
      </c>
      <c r="C2" s="95"/>
      <c r="D2" s="95"/>
      <c r="E2" s="95"/>
      <c r="F2" s="98"/>
      <c r="G2" s="97">
        <v>2020</v>
      </c>
      <c r="H2" s="95"/>
      <c r="I2" s="95"/>
      <c r="J2" s="95"/>
      <c r="K2" s="98"/>
      <c r="L2" s="95">
        <v>2021</v>
      </c>
      <c r="M2" s="95"/>
      <c r="N2" s="95"/>
      <c r="O2" s="95"/>
      <c r="P2" s="95"/>
      <c r="Q2" s="94">
        <v>2022</v>
      </c>
      <c r="R2" s="95"/>
      <c r="S2" s="95"/>
      <c r="T2" s="95"/>
      <c r="U2" s="96"/>
      <c r="V2" s="94">
        <v>2023</v>
      </c>
      <c r="W2" s="95"/>
      <c r="X2" s="96"/>
    </row>
    <row r="3" spans="1:24" x14ac:dyDescent="0.25">
      <c r="A3" s="2"/>
      <c r="B3" s="32" t="s">
        <v>16</v>
      </c>
      <c r="C3" s="33" t="s">
        <v>17</v>
      </c>
      <c r="D3" s="33" t="s">
        <v>11</v>
      </c>
      <c r="E3" s="34" t="s">
        <v>12</v>
      </c>
      <c r="F3" s="35" t="s">
        <v>10</v>
      </c>
      <c r="G3" s="32" t="s">
        <v>16</v>
      </c>
      <c r="H3" s="33" t="s">
        <v>17</v>
      </c>
      <c r="I3" s="33" t="s">
        <v>11</v>
      </c>
      <c r="J3" s="34" t="s">
        <v>12</v>
      </c>
      <c r="K3" s="35" t="s">
        <v>10</v>
      </c>
      <c r="L3" s="33" t="s">
        <v>16</v>
      </c>
      <c r="M3" s="33" t="s">
        <v>17</v>
      </c>
      <c r="N3" s="33" t="s">
        <v>11</v>
      </c>
      <c r="O3" s="34" t="s">
        <v>12</v>
      </c>
      <c r="P3" s="36" t="s">
        <v>10</v>
      </c>
      <c r="Q3" s="37" t="s">
        <v>16</v>
      </c>
      <c r="R3" s="33" t="s">
        <v>17</v>
      </c>
      <c r="S3" s="33" t="s">
        <v>11</v>
      </c>
      <c r="T3" s="34" t="s">
        <v>12</v>
      </c>
      <c r="U3" s="38" t="s">
        <v>10</v>
      </c>
      <c r="V3" s="37" t="s">
        <v>16</v>
      </c>
      <c r="W3" s="37" t="s">
        <v>17</v>
      </c>
      <c r="X3" s="38" t="s">
        <v>10</v>
      </c>
    </row>
    <row r="4" spans="1:24" x14ac:dyDescent="0.25">
      <c r="A4" s="2"/>
      <c r="B4" s="29"/>
      <c r="C4" s="27"/>
      <c r="D4" s="27"/>
      <c r="E4" s="27"/>
      <c r="F4" s="31"/>
      <c r="G4" s="29"/>
      <c r="H4" s="27"/>
      <c r="I4" s="28"/>
      <c r="J4" s="27"/>
      <c r="K4" s="30"/>
      <c r="L4" s="27"/>
      <c r="M4" s="27"/>
      <c r="N4" s="27"/>
      <c r="O4" s="27"/>
      <c r="P4" s="27"/>
      <c r="Q4" s="21"/>
      <c r="R4" s="22"/>
      <c r="S4" s="22"/>
      <c r="T4" s="22"/>
      <c r="U4" s="23"/>
      <c r="V4" s="24"/>
      <c r="W4" s="24"/>
      <c r="X4" s="25"/>
    </row>
    <row r="5" spans="1:24" ht="13.2" x14ac:dyDescent="0.25">
      <c r="A5" s="13" t="s">
        <v>22</v>
      </c>
      <c r="B5" s="29"/>
      <c r="C5" s="27"/>
      <c r="D5" s="27"/>
      <c r="E5" s="27"/>
      <c r="F5" s="31"/>
      <c r="G5" s="29"/>
      <c r="H5" s="27"/>
      <c r="I5" s="28"/>
      <c r="J5" s="27"/>
      <c r="K5" s="30"/>
      <c r="L5" s="27"/>
      <c r="M5" s="27"/>
      <c r="N5" s="27"/>
      <c r="O5" s="27"/>
      <c r="P5" s="27"/>
      <c r="Q5" s="21"/>
      <c r="R5" s="22"/>
      <c r="S5" s="22"/>
      <c r="T5" s="22"/>
      <c r="U5" s="26"/>
      <c r="V5" s="24"/>
      <c r="W5" s="24"/>
      <c r="X5" s="25"/>
    </row>
    <row r="6" spans="1:24" ht="13.2" x14ac:dyDescent="0.25">
      <c r="A6" s="14" t="s">
        <v>0</v>
      </c>
      <c r="B6" s="39">
        <f>ROUND([1]Table7!$B$195,0)</f>
        <v>6414</v>
      </c>
      <c r="C6" s="87">
        <f>ROUND([1]Table7!$B$196,0)</f>
        <v>6817</v>
      </c>
      <c r="D6" s="40">
        <f>ROUND([1]Table7!$B$197,0)</f>
        <v>6923</v>
      </c>
      <c r="E6" s="40">
        <f>ROUND([1]Table7!$B$198,0)</f>
        <v>7001</v>
      </c>
      <c r="F6" s="42">
        <f>ROUND([1]Table7!$B$199,0)</f>
        <v>27155</v>
      </c>
      <c r="G6" s="39">
        <f>ROUND([1]Table7!$B$202,0)</f>
        <v>6931</v>
      </c>
      <c r="H6" s="40">
        <f>ROUND([1]Table7!$B$203,0)</f>
        <v>6059</v>
      </c>
      <c r="I6" s="40">
        <f>ROUND([1]Table7!$B$204,0)</f>
        <v>7115</v>
      </c>
      <c r="J6" s="40">
        <f>ROUND([1]Table7!$B$205,0)</f>
        <v>7069</v>
      </c>
      <c r="K6" s="41">
        <f>ROUND([1]Table7!$B$206,0)</f>
        <v>27174</v>
      </c>
      <c r="L6" s="40">
        <f>ROUND([1]Table7!$B$209,0)</f>
        <v>6900</v>
      </c>
      <c r="M6" s="40">
        <f>ROUND([1]Table7!$B$210,0)</f>
        <v>6963</v>
      </c>
      <c r="N6" s="40">
        <f>ROUND([1]Table7!$B$211,0)</f>
        <v>6979</v>
      </c>
      <c r="O6" s="40">
        <f>ROUND([1]Table7!$B$212,0)</f>
        <v>7106</v>
      </c>
      <c r="P6" s="43">
        <f>ROUND([1]Table7!$B$213,0)</f>
        <v>27948</v>
      </c>
      <c r="Q6" s="40">
        <f>ROUND([1]Table7!$B$216,0)</f>
        <v>7022</v>
      </c>
      <c r="R6" s="40">
        <f>ROUND([1]Table7!$B$217,0)</f>
        <v>7065</v>
      </c>
      <c r="S6" s="44">
        <f>ROUND([1]Table7!$B$218,0)</f>
        <v>7090</v>
      </c>
      <c r="T6" s="44">
        <f>ROUND([1]Table7!$B$219,0)</f>
        <v>6745</v>
      </c>
      <c r="U6" s="45">
        <f>ROUND([1]Table7!$B$220,0)</f>
        <v>27922</v>
      </c>
      <c r="V6" s="44">
        <f>ROUND([1]Table7!$B$223,0)</f>
        <v>6500</v>
      </c>
      <c r="W6" s="44">
        <f>ROUND([1]Table7!$B$224,0)</f>
        <v>6350</v>
      </c>
      <c r="X6" s="46">
        <f>ROUND([1]Table7!$B$227,0)</f>
        <v>25940</v>
      </c>
    </row>
    <row r="7" spans="1:24" ht="13.2" x14ac:dyDescent="0.25">
      <c r="A7" s="14" t="s">
        <v>1</v>
      </c>
      <c r="B7" s="39">
        <f>ROUND([1]Table8!$B$195,0)</f>
        <v>6838</v>
      </c>
      <c r="C7" s="87">
        <f>ROUND([1]Table8!$B$196,0)</f>
        <v>6615</v>
      </c>
      <c r="D7" s="40">
        <f>ROUND([1]Table8!$B$197,0)</f>
        <v>6706</v>
      </c>
      <c r="E7" s="40">
        <f>ROUND([1]Table8!$B$198,0)</f>
        <v>7478</v>
      </c>
      <c r="F7" s="42">
        <f>ROUND([1]Table8!$B$199,0)</f>
        <v>27638</v>
      </c>
      <c r="G7" s="39">
        <f>ROUND([1]Table8!$B$202,0)</f>
        <v>7426</v>
      </c>
      <c r="H7" s="40">
        <f>ROUND([1]Table8!$B$203,0)</f>
        <v>6313</v>
      </c>
      <c r="I7" s="40">
        <f>ROUND([1]Table8!$B$204,0)</f>
        <v>7048</v>
      </c>
      <c r="J7" s="40">
        <f>ROUND([1]Table8!$B$205,0)</f>
        <v>7515</v>
      </c>
      <c r="K7" s="41">
        <f>ROUND([1]Table8!$B$206,0)</f>
        <v>28303</v>
      </c>
      <c r="L7" s="40">
        <f>ROUND([1]Table8!$B$209,0)</f>
        <v>7292</v>
      </c>
      <c r="M7" s="40">
        <f>ROUND([1]Table8!$B$210,0)</f>
        <v>6668</v>
      </c>
      <c r="N7" s="40">
        <f>ROUND([1]Table8!$B$211,0)</f>
        <v>6530</v>
      </c>
      <c r="O7" s="40">
        <f>ROUND([1]Table8!$B$212,0)</f>
        <v>7185</v>
      </c>
      <c r="P7" s="43">
        <f>ROUND([1]Table8!$B$213,0)</f>
        <v>27675</v>
      </c>
      <c r="Q7" s="40">
        <f>ROUND([1]Table8!$B$216,0)</f>
        <v>6904</v>
      </c>
      <c r="R7" s="40">
        <f>ROUND([1]Table8!$B$217,0)</f>
        <v>6655</v>
      </c>
      <c r="S7" s="44">
        <f>ROUND([1]Table8!$B$218,0)</f>
        <v>6525</v>
      </c>
      <c r="T7" s="44">
        <f>ROUND([1]Table8!$B$219,0)</f>
        <v>7075</v>
      </c>
      <c r="U7" s="45">
        <f>ROUND([1]Table8!$B$220,0)</f>
        <v>27159</v>
      </c>
      <c r="V7" s="44">
        <f>ROUND([1]Table8!$B$223,0)</f>
        <v>7000</v>
      </c>
      <c r="W7" s="44">
        <f>ROUND([1]Table8!$B$224,0)</f>
        <v>6545</v>
      </c>
      <c r="X7" s="46">
        <f>ROUND([1]Table8!$B$227,0)</f>
        <v>27520</v>
      </c>
    </row>
    <row r="8" spans="1:24" ht="13.2" x14ac:dyDescent="0.25">
      <c r="A8" s="15" t="s">
        <v>13</v>
      </c>
      <c r="B8" s="39">
        <f>ROUND([1]Table10!$B$195,0)</f>
        <v>37</v>
      </c>
      <c r="C8" s="87">
        <f>ROUND([1]Table10!$B$196,0)</f>
        <v>40</v>
      </c>
      <c r="D8" s="40">
        <f>ROUND([1]Table10!$B$197,0)</f>
        <v>36</v>
      </c>
      <c r="E8" s="40">
        <f>ROUND([1]Table10!$B$198,0)</f>
        <v>36</v>
      </c>
      <c r="F8" s="42">
        <f>ROUND([1]Table10!$B$199,0)</f>
        <v>149</v>
      </c>
      <c r="G8" s="39">
        <f>ROUND([1]Table10!$B$202,0)</f>
        <v>35</v>
      </c>
      <c r="H8" s="40">
        <f>ROUND([1]Table10!$B$203,0)</f>
        <v>36</v>
      </c>
      <c r="I8" s="40">
        <f>ROUND([1]Table10!$B$204,0)</f>
        <v>34</v>
      </c>
      <c r="J8" s="40">
        <f>ROUND([1]Table10!$B$205,0)</f>
        <v>33</v>
      </c>
      <c r="K8" s="41">
        <f>ROUND([1]Table10!$B$206,0)</f>
        <v>138</v>
      </c>
      <c r="L8" s="40">
        <f>ROUND([1]Table10!$B$209,0)</f>
        <v>35</v>
      </c>
      <c r="M8" s="40">
        <f>ROUND([1]Table10!$B$210,0)</f>
        <v>36</v>
      </c>
      <c r="N8" s="40">
        <f>ROUND([1]Table10!$B$211,0)</f>
        <v>32</v>
      </c>
      <c r="O8" s="40">
        <f>ROUND([1]Table10!$B$212,0)</f>
        <v>35</v>
      </c>
      <c r="P8" s="43">
        <f>ROUND([1]Table10!$B$213,0)</f>
        <v>138</v>
      </c>
      <c r="Q8" s="40">
        <f>ROUND([1]Table10!$B$216,0)</f>
        <v>31</v>
      </c>
      <c r="R8" s="40">
        <f>ROUND([1]Table10!$B$217,0)</f>
        <v>33</v>
      </c>
      <c r="S8" s="44">
        <f>ROUND([1]Table10!$B$218,0)</f>
        <v>32</v>
      </c>
      <c r="T8" s="44">
        <f>ROUND([1]Table10!$B$219,0)</f>
        <v>34</v>
      </c>
      <c r="U8" s="45">
        <f>ROUND([1]Table10!$B$220,0)</f>
        <v>130</v>
      </c>
      <c r="V8" s="44">
        <f>ROUND([1]Table10!$B$223,0)</f>
        <v>30</v>
      </c>
      <c r="W8" s="44">
        <f>ROUND([1]Table10!$B$224,0)</f>
        <v>30</v>
      </c>
      <c r="X8" s="46">
        <f>ROUND([1]Table10!$B$227,0)</f>
        <v>122</v>
      </c>
    </row>
    <row r="9" spans="1:24" ht="13.2" x14ac:dyDescent="0.25">
      <c r="A9" s="14" t="s">
        <v>2</v>
      </c>
      <c r="B9" s="39">
        <f>ROUND([1]Table12!$B$195,0)</f>
        <v>10384</v>
      </c>
      <c r="C9" s="87">
        <f>ROUND([1]Table12!$B$196,0)</f>
        <v>10945</v>
      </c>
      <c r="D9" s="40">
        <f>ROUND([1]Table12!$B$197,0)</f>
        <v>11402</v>
      </c>
      <c r="E9" s="40">
        <f>ROUND([1]Table12!$B$198,0)</f>
        <v>11175</v>
      </c>
      <c r="F9" s="42">
        <f>ROUND([1]Table12!$B$199,0)</f>
        <v>43905</v>
      </c>
      <c r="G9" s="39">
        <f>ROUND([1]Table12!$B$202,0)</f>
        <v>11238</v>
      </c>
      <c r="H9" s="40">
        <f>ROUND([1]Table12!$B$203,0)</f>
        <v>10940</v>
      </c>
      <c r="I9" s="40">
        <f>ROUND([1]Table12!$B$204,0)</f>
        <v>11358</v>
      </c>
      <c r="J9" s="40">
        <f>ROUND([1]Table12!$B$205,0)</f>
        <v>11047</v>
      </c>
      <c r="K9" s="41">
        <f>ROUND([1]Table12!$B$206,0)</f>
        <v>44583</v>
      </c>
      <c r="L9" s="40">
        <f>ROUND([1]Table12!$B$209,0)</f>
        <v>10893</v>
      </c>
      <c r="M9" s="40">
        <f>ROUND([1]Table12!$B$210,0)</f>
        <v>11232</v>
      </c>
      <c r="N9" s="40">
        <f>ROUND([1]Table12!$B$211,0)</f>
        <v>11581</v>
      </c>
      <c r="O9" s="40">
        <f>ROUND([1]Table12!$B$212,0)</f>
        <v>11193</v>
      </c>
      <c r="P9" s="43">
        <f>ROUND([1]Table12!$B$213,0)</f>
        <v>44899</v>
      </c>
      <c r="Q9" s="40">
        <f>ROUND([1]Table12!$B$216,0)</f>
        <v>11170</v>
      </c>
      <c r="R9" s="40">
        <f>ROUND([1]Table12!$B$217,0)</f>
        <v>11250</v>
      </c>
      <c r="S9" s="44">
        <f>ROUND([1]Table12!$B$218,0)</f>
        <v>11625</v>
      </c>
      <c r="T9" s="44">
        <f>ROUND([1]Table12!$B$219,0)</f>
        <v>11250</v>
      </c>
      <c r="U9" s="45">
        <f>ROUND([1]Table12!$B$220,0)</f>
        <v>45295</v>
      </c>
      <c r="V9" s="44">
        <f>ROUND([1]Table12!$B$223,0)</f>
        <v>11225</v>
      </c>
      <c r="W9" s="44">
        <f>ROUND([1]Table12!$B$224,0)</f>
        <v>11400</v>
      </c>
      <c r="X9" s="46">
        <f>ROUND([1]Table12!$B$227,0)</f>
        <v>45675</v>
      </c>
    </row>
    <row r="10" spans="1:24" ht="13.2" x14ac:dyDescent="0.25">
      <c r="A10" s="14" t="s">
        <v>3</v>
      </c>
      <c r="B10" s="39">
        <f>ROUND([1]Table14!$B$195,0)</f>
        <v>1446</v>
      </c>
      <c r="C10" s="87">
        <f>ROUND([1]Table14!$B$196,0)</f>
        <v>1451</v>
      </c>
      <c r="D10" s="40">
        <f>ROUND([1]Table14!$B$197,0)</f>
        <v>1453</v>
      </c>
      <c r="E10" s="40">
        <f>ROUND([1]Table14!$B$198,0)</f>
        <v>1467</v>
      </c>
      <c r="F10" s="42">
        <f>ROUND([1]Table14!$B$199,0)</f>
        <v>5818</v>
      </c>
      <c r="G10" s="39">
        <f>ROUND([1]Table14!$B$202,0)</f>
        <v>1469</v>
      </c>
      <c r="H10" s="40">
        <f>ROUND([1]Table14!$B$203,0)</f>
        <v>1369</v>
      </c>
      <c r="I10" s="40">
        <f>ROUND([1]Table14!$B$204,0)</f>
        <v>1454</v>
      </c>
      <c r="J10" s="40">
        <f>ROUND([1]Table14!$B$205,0)</f>
        <v>1451</v>
      </c>
      <c r="K10" s="41">
        <f>ROUND([1]Table14!$B$206,0)</f>
        <v>5743</v>
      </c>
      <c r="L10" s="40">
        <f>ROUND([1]Table14!$B$209,0)</f>
        <v>1390</v>
      </c>
      <c r="M10" s="40">
        <f>ROUND([1]Table14!$B$210,0)</f>
        <v>1399</v>
      </c>
      <c r="N10" s="40">
        <f>ROUND([1]Table14!$B$211,0)</f>
        <v>1403</v>
      </c>
      <c r="O10" s="40">
        <f>ROUND([1]Table14!$B$212,0)</f>
        <v>1366</v>
      </c>
      <c r="P10" s="43">
        <f>ROUND([1]Table14!$B$213,0)</f>
        <v>5558</v>
      </c>
      <c r="Q10" s="40">
        <f>ROUND([1]Table14!$B$216,0)</f>
        <v>1374</v>
      </c>
      <c r="R10" s="40">
        <f>ROUND([1]Table14!$B$217,0)</f>
        <v>1290</v>
      </c>
      <c r="S10" s="44">
        <f>ROUND([1]Table14!$B$218,0)</f>
        <v>1330</v>
      </c>
      <c r="T10" s="44">
        <f>ROUND([1]Table14!$B$219,0)</f>
        <v>1365</v>
      </c>
      <c r="U10" s="45">
        <f>ROUND([1]Table14!$B$220,0)</f>
        <v>5359</v>
      </c>
      <c r="V10" s="44">
        <f>ROUND([1]Table14!$B$223,0)</f>
        <v>1385</v>
      </c>
      <c r="W10" s="44">
        <f>ROUND([1]Table14!$B$224,0)</f>
        <v>1410</v>
      </c>
      <c r="X10" s="46">
        <f>ROUND([1]Table14!$B$227,0)</f>
        <v>5650</v>
      </c>
    </row>
    <row r="11" spans="1:24" ht="13.2" x14ac:dyDescent="0.25">
      <c r="A11" s="14"/>
      <c r="B11" s="39"/>
      <c r="C11" s="87"/>
      <c r="D11" s="40"/>
      <c r="E11" s="40"/>
      <c r="F11" s="42"/>
      <c r="G11" s="47"/>
      <c r="H11" s="48"/>
      <c r="I11" s="48"/>
      <c r="J11" s="48"/>
      <c r="K11" s="41"/>
      <c r="L11" s="48"/>
      <c r="M11" s="48"/>
      <c r="N11" s="48"/>
      <c r="O11" s="48"/>
      <c r="P11" s="43"/>
      <c r="Q11" s="48"/>
      <c r="R11" s="48"/>
      <c r="S11" s="49"/>
      <c r="T11" s="49"/>
      <c r="U11" s="50"/>
      <c r="V11" s="40"/>
      <c r="W11" s="40"/>
      <c r="X11" s="51"/>
    </row>
    <row r="12" spans="1:24" ht="13.2" x14ac:dyDescent="0.25">
      <c r="A12" s="15" t="s">
        <v>26</v>
      </c>
      <c r="B12" s="40">
        <f>ROUND([1]Table11!$B$195+[1]Table15!$B$195,0)</f>
        <v>25264</v>
      </c>
      <c r="C12" s="87">
        <f>ROUND([1]Table11!$B$196+[1]Table15!$B$196,0)</f>
        <v>26019</v>
      </c>
      <c r="D12" s="40">
        <f>ROUND([1]Table11!$B$197+[1]Table15!$B$197,0)</f>
        <v>26675</v>
      </c>
      <c r="E12" s="40">
        <f>ROUND([1]Table11!$B$198+[1]Table15!$B$198,0)</f>
        <v>27308</v>
      </c>
      <c r="F12" s="42">
        <f>ROUND([1]Table11!$B$199+[1]Table15!$B$199,0)</f>
        <v>105266</v>
      </c>
      <c r="G12" s="40">
        <f>ROUND([1]Table11!$B$202+[1]Table15!$B$202,0)</f>
        <v>27251</v>
      </c>
      <c r="H12" s="40">
        <f>ROUND([1]Table11!$B$203+[1]Table15!$B$203,0)</f>
        <v>24870</v>
      </c>
      <c r="I12" s="40">
        <f>ROUND([1]Table11!$B$204+[1]Table15!$B$204,0)</f>
        <v>27172</v>
      </c>
      <c r="J12" s="40">
        <f>ROUND([1]Table11!$B$205+[1]Table15!$B$205,0)</f>
        <v>27263</v>
      </c>
      <c r="K12" s="41">
        <f>ROUND([1]Table11!$B$206+[1]Table15!$B$206,0)</f>
        <v>106556</v>
      </c>
      <c r="L12" s="40">
        <f>ROUND([1]Table11!$B$209+[1]Table15!$B$209,0)</f>
        <v>26651</v>
      </c>
      <c r="M12" s="40">
        <f>ROUND([1]Table11!$B$210+[1]Table15!$B$210,0)</f>
        <v>26450</v>
      </c>
      <c r="N12" s="40">
        <f>ROUND([1]Table11!$B$211+[1]Table15!$B$211,0)</f>
        <v>26679</v>
      </c>
      <c r="O12" s="40">
        <f>ROUND([1]Table11!$B$212+[1]Table15!$B$212,0)</f>
        <v>27030</v>
      </c>
      <c r="P12" s="43">
        <f>ROUND([1]Table11!$B$213+[1]Table15!$B$213,0)</f>
        <v>106810</v>
      </c>
      <c r="Q12" s="40">
        <f>ROUND([1]Table11!$B$216+[1]Table15!$B$216,0)</f>
        <v>26650</v>
      </c>
      <c r="R12" s="40">
        <f>ROUND([1]Table11!$B$217+[1]Table15!$B$217,0)</f>
        <v>26442</v>
      </c>
      <c r="S12" s="44">
        <f>ROUND([1]Table11!$B$218+[1]Table15!$B$218,0)</f>
        <v>26756</v>
      </c>
      <c r="T12" s="44">
        <f>ROUND([1]Table11!$B$218+[1]Table15!$B$219,0)</f>
        <v>26401</v>
      </c>
      <c r="U12" s="45">
        <f>ROUND([1]Table11!$B$220+[1]Table15!$B$220,0)</f>
        <v>106456</v>
      </c>
      <c r="V12" s="44">
        <f>ROUND([1]Table11!$B$223+[1]Table15!$B$223,0)</f>
        <v>26284</v>
      </c>
      <c r="W12" s="44">
        <f>ROUND([1]Table11!$B$224+[1]Table15!$B$224,0)</f>
        <v>25883</v>
      </c>
      <c r="X12" s="46">
        <f>ROUND([1]Table11!$B$227+[1]Table15!$B$227,0)</f>
        <v>105482</v>
      </c>
    </row>
    <row r="13" spans="1:24" ht="13.2" x14ac:dyDescent="0.25">
      <c r="A13" s="15" t="s">
        <v>25</v>
      </c>
      <c r="B13" s="39">
        <f>ROUND([1]Table19!$B$190,0)</f>
        <v>2047</v>
      </c>
      <c r="C13" s="87">
        <f>ROUND([1]Table19!$B$191,0)</f>
        <v>2056</v>
      </c>
      <c r="D13" s="40">
        <f>ROUND([1]Table19!$B$192,0)</f>
        <v>2046</v>
      </c>
      <c r="E13" s="40">
        <f>ROUND([1]Table19!$B$193,0)</f>
        <v>2111</v>
      </c>
      <c r="F13" s="42">
        <f>ROUND([1]Table19!$B$194,0)</f>
        <v>8260</v>
      </c>
      <c r="G13" s="39">
        <f>ROUND([1]Table19!$B$197,0)</f>
        <v>2050</v>
      </c>
      <c r="H13" s="40">
        <f>ROUND([1]Table19!$B$198,0)</f>
        <v>1957</v>
      </c>
      <c r="I13" s="40">
        <f>ROUND([1]Table19!$B$199,0)</f>
        <v>2008</v>
      </c>
      <c r="J13" s="40">
        <f>ROUND([1]Table19!$B$200,0)</f>
        <v>2051</v>
      </c>
      <c r="K13" s="41">
        <f>ROUND([1]Table19!$B$201,0)</f>
        <v>8066</v>
      </c>
      <c r="L13" s="40">
        <f>ROUND([1]Table19!$B$204,0)</f>
        <v>1982</v>
      </c>
      <c r="M13" s="40">
        <f>ROUND([1]Table19!$B$205,0)</f>
        <v>1957</v>
      </c>
      <c r="N13" s="40">
        <f>ROUND([1]Table19!$B$206,0)</f>
        <v>1982</v>
      </c>
      <c r="O13" s="40">
        <f>ROUND([1]Table19!$B$207,0)</f>
        <v>2050</v>
      </c>
      <c r="P13" s="43">
        <f>ROUND([1]Table19!$B$208,0)</f>
        <v>7971</v>
      </c>
      <c r="Q13" s="40">
        <f>ROUND([1]Table19!$B$211,0)</f>
        <v>1974</v>
      </c>
      <c r="R13" s="40">
        <f>ROUND([1]Table19!$B$212,0)</f>
        <v>1880</v>
      </c>
      <c r="S13" s="44">
        <f>ROUND([1]Table19!$B$213,0)</f>
        <v>1905</v>
      </c>
      <c r="T13" s="44">
        <f>ROUND([1]Table19!$B$214,0)</f>
        <v>1985</v>
      </c>
      <c r="U13" s="45">
        <f>ROUND([1]Table19!$B$215,0)</f>
        <v>7744</v>
      </c>
      <c r="V13" s="44">
        <f>ROUND([1]Table19!$B$218,0)</f>
        <v>1990</v>
      </c>
      <c r="W13" s="44">
        <f>ROUND([1]Table19!$B$219,0)</f>
        <v>2040</v>
      </c>
      <c r="X13" s="46">
        <f>ROUND([1]Table19!$B$222,0)</f>
        <v>8170</v>
      </c>
    </row>
    <row r="14" spans="1:24" ht="13.2" x14ac:dyDescent="0.25">
      <c r="A14" s="14"/>
      <c r="B14" s="47"/>
      <c r="C14" s="88"/>
      <c r="D14" s="48"/>
      <c r="E14" s="49"/>
      <c r="F14" s="53"/>
      <c r="G14" s="47"/>
      <c r="H14" s="48"/>
      <c r="I14" s="49"/>
      <c r="J14" s="48"/>
      <c r="K14" s="52"/>
      <c r="L14" s="48"/>
      <c r="M14" s="48"/>
      <c r="N14" s="48"/>
      <c r="O14" s="48"/>
      <c r="P14" s="54"/>
      <c r="Q14" s="48"/>
      <c r="R14" s="48"/>
      <c r="S14" s="49"/>
      <c r="T14" s="49"/>
      <c r="U14" s="55"/>
      <c r="V14" s="48"/>
      <c r="W14" s="48"/>
      <c r="X14" s="56"/>
    </row>
    <row r="15" spans="1:24" ht="13.2" x14ac:dyDescent="0.25">
      <c r="A15" s="13" t="s">
        <v>23</v>
      </c>
      <c r="B15" s="47"/>
      <c r="C15" s="88"/>
      <c r="D15" s="48"/>
      <c r="E15" s="49"/>
      <c r="F15" s="53"/>
      <c r="G15" s="47"/>
      <c r="H15" s="48"/>
      <c r="I15" s="49"/>
      <c r="J15" s="48"/>
      <c r="K15" s="52"/>
      <c r="L15" s="48"/>
      <c r="M15" s="48"/>
      <c r="N15" s="48"/>
      <c r="O15" s="48"/>
      <c r="P15" s="54"/>
      <c r="Q15" s="48"/>
      <c r="R15" s="48"/>
      <c r="S15" s="49"/>
      <c r="T15" s="49"/>
      <c r="U15" s="55"/>
      <c r="V15" s="48"/>
      <c r="W15" s="48"/>
      <c r="X15" s="56"/>
    </row>
    <row r="16" spans="1:24" ht="13.2" x14ac:dyDescent="0.25">
      <c r="A16" s="14" t="s">
        <v>0</v>
      </c>
      <c r="B16" s="58">
        <f>ROUND([1]Table7!$L$195,1)</f>
        <v>13.9</v>
      </c>
      <c r="C16" s="89">
        <f>ROUND([1]Table7!$L$196,1)</f>
        <v>14.7</v>
      </c>
      <c r="D16" s="59">
        <f>ROUND([1]Table7!$L$197,1)</f>
        <v>14.5</v>
      </c>
      <c r="E16" s="59">
        <f>ROUND([1]Table7!$L$198,1)</f>
        <v>14.7</v>
      </c>
      <c r="F16" s="57">
        <f>ROUND([1]Table7!$L$199,1)</f>
        <v>57.8</v>
      </c>
      <c r="G16" s="58">
        <f>ROUND([1]Table7!$L$202,1)</f>
        <v>14.6</v>
      </c>
      <c r="H16" s="59">
        <f>ROUND([1]Table7!$L$203,1)</f>
        <v>13.5</v>
      </c>
      <c r="I16" s="59">
        <f>ROUND([1]Table7!$L$204,1)</f>
        <v>15.5</v>
      </c>
      <c r="J16" s="59">
        <f>ROUND([1]Table7!$L$205,1)</f>
        <v>14.5</v>
      </c>
      <c r="K16" s="57">
        <f>ROUND([1]Table7!$L$206,1)</f>
        <v>58.1</v>
      </c>
      <c r="L16" s="59">
        <f>ROUND([1]Table7!$L$209,1)</f>
        <v>14.5</v>
      </c>
      <c r="M16" s="59">
        <f>ROUND([1]Table7!$L$210,1)</f>
        <v>14.9</v>
      </c>
      <c r="N16" s="59">
        <f>ROUND([1]Table7!$L$211,1)</f>
        <v>14.6</v>
      </c>
      <c r="O16" s="59">
        <f>ROUND([1]Table7!$L$212,1)</f>
        <v>14.8</v>
      </c>
      <c r="P16" s="60">
        <f>ROUND([1]Table7!$L$213,1)</f>
        <v>58.9</v>
      </c>
      <c r="Q16" s="59">
        <f>ROUND([1]Table7!$L$216,1)</f>
        <v>15</v>
      </c>
      <c r="R16" s="59">
        <f>ROUND([1]Table7!$L$217,1)</f>
        <v>14.9</v>
      </c>
      <c r="S16" s="61">
        <f>ROUND([1]Table7!$L$218,1)</f>
        <v>14.8</v>
      </c>
      <c r="T16" s="61">
        <f>ROUND([1]Table7!$L$219,1)</f>
        <v>14.1</v>
      </c>
      <c r="U16" s="62">
        <f>ROUND([1]Table7!$L$220,1)</f>
        <v>58.8</v>
      </c>
      <c r="V16" s="61">
        <f>ROUND([1]Table7!$L$223,1)</f>
        <v>13.8</v>
      </c>
      <c r="W16" s="61">
        <f>ROUND([1]Table7!$L$224,1)</f>
        <v>13.7</v>
      </c>
      <c r="X16" s="63">
        <f>ROUND([1]Table7!$L$227,1)</f>
        <v>55</v>
      </c>
    </row>
    <row r="17" spans="1:24" ht="13.2" x14ac:dyDescent="0.25">
      <c r="A17" s="14" t="s">
        <v>1</v>
      </c>
      <c r="B17" s="58">
        <f>ROUND([1]Table8!$L$195,1)</f>
        <v>13</v>
      </c>
      <c r="C17" s="89">
        <f>ROUND([1]Table8!$L$196,1)</f>
        <v>12.4</v>
      </c>
      <c r="D17" s="59">
        <f>ROUND([1]Table8!$L$197,1)</f>
        <v>12.8</v>
      </c>
      <c r="E17" s="59">
        <f>ROUND([1]Table8!$L$198,1)</f>
        <v>13.8</v>
      </c>
      <c r="F17" s="57">
        <f>ROUND([1]Table8!$L$199,1)</f>
        <v>52.1</v>
      </c>
      <c r="G17" s="58">
        <f>ROUND([1]Table8!$L$202,1)</f>
        <v>13.1</v>
      </c>
      <c r="H17" s="59">
        <f>ROUND([1]Table8!$L$203,1)</f>
        <v>11.5</v>
      </c>
      <c r="I17" s="59">
        <f>ROUND([1]Table8!$L$204,1)</f>
        <v>13.2</v>
      </c>
      <c r="J17" s="59">
        <f>ROUND([1]Table8!$L$205,1)</f>
        <v>13.9</v>
      </c>
      <c r="K17" s="57">
        <f>ROUND([1]Table8!$L$206,1)</f>
        <v>51.7</v>
      </c>
      <c r="L17" s="59">
        <f>ROUND([1]Table8!$L$209,1)</f>
        <v>13.1</v>
      </c>
      <c r="M17" s="59">
        <f>ROUND([1]Table8!$L$210,1)</f>
        <v>11.8</v>
      </c>
      <c r="N17" s="59">
        <f>ROUND([1]Table8!$L$211,1)</f>
        <v>12.3</v>
      </c>
      <c r="O17" s="59">
        <f>ROUND([1]Table8!$L$212,1)</f>
        <v>14</v>
      </c>
      <c r="P17" s="60">
        <f>ROUND([1]Table8!$L$213,1)</f>
        <v>51.1</v>
      </c>
      <c r="Q17" s="59">
        <f>ROUND([1]Table8!$L$216,1)</f>
        <v>13.1</v>
      </c>
      <c r="R17" s="59">
        <f>ROUND([1]Table8!$L$217,1)</f>
        <v>12.5</v>
      </c>
      <c r="S17" s="61">
        <f>ROUND([1]Table8!$L$218,1)</f>
        <v>12.4</v>
      </c>
      <c r="T17" s="61">
        <f>ROUND([1]Table8!$L$219,1)</f>
        <v>13.3</v>
      </c>
      <c r="U17" s="62">
        <f>ROUND([1]Table8!$L$220,1)</f>
        <v>51.3</v>
      </c>
      <c r="V17" s="61">
        <f>ROUND([1]Table8!$L$223,1)</f>
        <v>13.2</v>
      </c>
      <c r="W17" s="61">
        <f>ROUND([1]Table8!$L$224,1)</f>
        <v>12.3</v>
      </c>
      <c r="X17" s="63">
        <f>ROUND([1]Table8!$L$227,1)</f>
        <v>52.4</v>
      </c>
    </row>
    <row r="18" spans="1:24" ht="13.2" x14ac:dyDescent="0.25">
      <c r="A18" s="15" t="s">
        <v>13</v>
      </c>
      <c r="B18" s="47">
        <f>ROUND([1]Table10!$L$195,1)</f>
        <v>0.3</v>
      </c>
      <c r="C18" s="88">
        <f>ROUND([1]Table10!$L$196,1)</f>
        <v>0.3</v>
      </c>
      <c r="D18" s="48">
        <f>ROUND([1]Table10!$L$197,1)</f>
        <v>0.2</v>
      </c>
      <c r="E18" s="48">
        <f>ROUND([1]Table10!$L$198,1)</f>
        <v>0.3</v>
      </c>
      <c r="F18" s="64">
        <f>ROUND([1]Table10!$L$199,1)</f>
        <v>1.1000000000000001</v>
      </c>
      <c r="G18" s="47">
        <f>ROUND([1]Table10!$L$202,1)</f>
        <v>0.4</v>
      </c>
      <c r="H18" s="48">
        <f>ROUND([1]Table10!$L$203,1)</f>
        <v>0.3</v>
      </c>
      <c r="I18" s="48">
        <f>ROUND([1]Table10!$L$204,1)</f>
        <v>0.3</v>
      </c>
      <c r="J18" s="48">
        <f>ROUND([1]Table10!$L$205,1)</f>
        <v>0.3</v>
      </c>
      <c r="K18" s="65">
        <f>ROUND([1]Table10!$L$206,1)</f>
        <v>1.2</v>
      </c>
      <c r="L18" s="48">
        <f>ROUND([1]Table10!$L$209,1)</f>
        <v>0.3</v>
      </c>
      <c r="M18" s="48">
        <f>ROUND([1]Table10!$L$210,1)</f>
        <v>0.4</v>
      </c>
      <c r="N18" s="48">
        <f>ROUND([1]Table10!$L$211,1)</f>
        <v>0.3</v>
      </c>
      <c r="O18" s="48">
        <f>ROUND([1]Table10!$L$212,1)</f>
        <v>0.4</v>
      </c>
      <c r="P18" s="54">
        <f>ROUND([1]Table10!$L$213,1)</f>
        <v>1.4</v>
      </c>
      <c r="Q18" s="48">
        <f>ROUND([1]Table10!$L$216,1)</f>
        <v>0.3</v>
      </c>
      <c r="R18" s="48">
        <f>ROUND([1]Table10!$L$217,1)</f>
        <v>0.3</v>
      </c>
      <c r="S18" s="49">
        <f>ROUND([1]Table10!$L$218,1)</f>
        <v>0.3</v>
      </c>
      <c r="T18" s="49">
        <f>ROUND([1]Table10!$L$219,1)</f>
        <v>0.4</v>
      </c>
      <c r="U18" s="66">
        <f>ROUND([1]Table10!$L$220,1)</f>
        <v>1.3</v>
      </c>
      <c r="V18" s="49">
        <f>ROUND([1]Table10!$L$223,1)</f>
        <v>0.3</v>
      </c>
      <c r="W18" s="49">
        <f>ROUND([1]Table10!$L$224,1)</f>
        <v>0.3</v>
      </c>
      <c r="X18" s="67">
        <f>ROUND([1]Table10!$L$227,1)</f>
        <v>1.3</v>
      </c>
    </row>
    <row r="19" spans="1:24" ht="13.2" x14ac:dyDescent="0.25">
      <c r="A19" s="14" t="s">
        <v>2</v>
      </c>
      <c r="B19" s="58">
        <f>ROUND([1]Table12!$M$195,1)</f>
        <v>22.4</v>
      </c>
      <c r="C19" s="89">
        <f>ROUND([1]Table12!$M$196,1)</f>
        <v>23.8</v>
      </c>
      <c r="D19" s="48">
        <f>ROUND([1]Table12!$M$197,1)</f>
        <v>24.6</v>
      </c>
      <c r="E19" s="59">
        <f>ROUND([1]Table12!$M$198,1)</f>
        <v>23.7</v>
      </c>
      <c r="F19" s="64">
        <f>ROUND([1]Table12!$M$199,1)</f>
        <v>94.5</v>
      </c>
      <c r="G19" s="47">
        <f>ROUND([1]Table12!$M$202,1)</f>
        <v>24.2</v>
      </c>
      <c r="H19" s="48">
        <f>ROUND([1]Table12!$M$203,1)</f>
        <v>23.7</v>
      </c>
      <c r="I19" s="48">
        <f>ROUND([1]Table12!$M$204,1)</f>
        <v>24.4</v>
      </c>
      <c r="J19" s="48">
        <f>ROUND([1]Table12!$M$205,1)</f>
        <v>23.4</v>
      </c>
      <c r="K19" s="52">
        <f>ROUND([1]Table12!$M$206,1)</f>
        <v>95.8</v>
      </c>
      <c r="L19" s="48">
        <f>ROUND([1]Table12!$M$209,1)</f>
        <v>23.5</v>
      </c>
      <c r="M19" s="59">
        <f>ROUND([1]Table12!$M$210,1)</f>
        <v>24.3</v>
      </c>
      <c r="N19" s="59">
        <f>ROUND([1]Table12!$M$211,1)</f>
        <v>25</v>
      </c>
      <c r="O19" s="59">
        <f>ROUND([1]Table12!$M$212,1)</f>
        <v>23.8</v>
      </c>
      <c r="P19" s="60">
        <f>ROUND([1]Table12!$M$213,1)</f>
        <v>96.6</v>
      </c>
      <c r="Q19" s="48">
        <f>ROUND([1]Table12!$M$216,1)</f>
        <v>23.7</v>
      </c>
      <c r="R19" s="48">
        <f>ROUND([1]Table12!$M$217,1)</f>
        <v>24.1</v>
      </c>
      <c r="S19" s="49">
        <f>ROUND([1]Table12!$M$218,1)</f>
        <v>25</v>
      </c>
      <c r="T19" s="49">
        <f>ROUND([1]Table12!$M$219,1)</f>
        <v>23.9</v>
      </c>
      <c r="U19" s="62">
        <f>ROUND([1]Table12!$M$220,1)</f>
        <v>96.7</v>
      </c>
      <c r="V19" s="61">
        <f>ROUND([1]Table12!$M$223,1)</f>
        <v>23.9</v>
      </c>
      <c r="W19" s="61">
        <f>ROUND([1]Table12!$M$224,1)</f>
        <v>24.5</v>
      </c>
      <c r="X19" s="63">
        <f>ROUND([1]Table12!$M$227,1)</f>
        <v>97.3</v>
      </c>
    </row>
    <row r="20" spans="1:24" ht="13.2" x14ac:dyDescent="0.25">
      <c r="A20" s="14" t="s">
        <v>3</v>
      </c>
      <c r="B20" s="47">
        <f>ROUND([1]Table14!$L$195,1)</f>
        <v>3.4</v>
      </c>
      <c r="C20" s="88">
        <f>ROUND([1]Table14!$L$196,1)</f>
        <v>3.7</v>
      </c>
      <c r="D20" s="59">
        <f>ROUND([1]Table14!$L$197,1)</f>
        <v>4</v>
      </c>
      <c r="E20" s="59">
        <f>ROUND([1]Table14!$L$198,1)</f>
        <v>4.8</v>
      </c>
      <c r="F20" s="68">
        <f>ROUND([1]Table14!$L$199,1)</f>
        <v>15.9</v>
      </c>
      <c r="G20" s="47">
        <f>ROUND([1]Table14!$M$202,1)</f>
        <v>3.6</v>
      </c>
      <c r="H20" s="48">
        <f>ROUND([1]Table14!$M$203,1)</f>
        <v>3.5</v>
      </c>
      <c r="I20" s="59">
        <f>ROUND([1]Table14!$M$204,1)</f>
        <v>3.9</v>
      </c>
      <c r="J20" s="48">
        <f>ROUND([1]Table14!$M$205,1)</f>
        <v>4.7</v>
      </c>
      <c r="K20" s="65">
        <f>ROUND([1]Table14!$M$206,1)</f>
        <v>15.7</v>
      </c>
      <c r="L20" s="48">
        <f>ROUND([1]Table14!$M$209,1)</f>
        <v>3.4</v>
      </c>
      <c r="M20" s="48">
        <f>ROUND([1]Table14!$M$210,1)</f>
        <v>3.6</v>
      </c>
      <c r="N20" s="48">
        <f>ROUND([1]Table14!$M$211,1)</f>
        <v>3.8</v>
      </c>
      <c r="O20" s="48">
        <f>ROUND([1]Table14!$M$212,1)</f>
        <v>4.5</v>
      </c>
      <c r="P20" s="60">
        <f>ROUND([1]Table14!$M$213,1)</f>
        <v>15.3</v>
      </c>
      <c r="Q20" s="48">
        <f>ROUND([1]Table14!$M$216,1)</f>
        <v>3.4</v>
      </c>
      <c r="R20" s="48">
        <f>ROUND([1]Table14!$M$217,1)</f>
        <v>3.4</v>
      </c>
      <c r="S20" s="49">
        <f>ROUND([1]Table14!$M$218,1)</f>
        <v>3.8</v>
      </c>
      <c r="T20" s="49">
        <f>ROUND([1]Table14!$M$219,1)</f>
        <v>4.4000000000000004</v>
      </c>
      <c r="U20" s="62">
        <f>ROUND([1]Table14!$M$220,1)</f>
        <v>15</v>
      </c>
      <c r="V20" s="61">
        <f>ROUND([1]Table14!$M$223,1)</f>
        <v>3.5</v>
      </c>
      <c r="W20" s="61">
        <f>ROUND([1]Table14!$M$224,1)</f>
        <v>3.8</v>
      </c>
      <c r="X20" s="63">
        <f>ROUND([1]Table14!$M$227,1)</f>
        <v>15.8</v>
      </c>
    </row>
    <row r="21" spans="1:24" ht="13.2" x14ac:dyDescent="0.25">
      <c r="A21" s="14"/>
      <c r="B21" s="47"/>
      <c r="C21" s="88"/>
      <c r="D21" s="48"/>
      <c r="E21" s="48"/>
      <c r="F21" s="64"/>
      <c r="G21" s="47"/>
      <c r="H21" s="48"/>
      <c r="I21" s="48"/>
      <c r="J21" s="48"/>
      <c r="K21" s="52"/>
      <c r="L21" s="48"/>
      <c r="M21" s="48"/>
      <c r="N21" s="48"/>
      <c r="O21" s="48"/>
      <c r="P21" s="54"/>
      <c r="Q21" s="48"/>
      <c r="R21" s="48"/>
      <c r="S21" s="49"/>
      <c r="T21" s="49"/>
      <c r="U21" s="66"/>
      <c r="V21" s="49"/>
      <c r="W21" s="49"/>
      <c r="X21" s="67"/>
    </row>
    <row r="22" spans="1:24" ht="13.2" x14ac:dyDescent="0.25">
      <c r="A22" s="15" t="s">
        <v>26</v>
      </c>
      <c r="B22" s="58">
        <f>ROUND([1]Table11!$L$195+[1]Table15!$M$195,1)</f>
        <v>53.4</v>
      </c>
      <c r="C22" s="89">
        <f>ROUND([1]Table11!$L$196+[1]Table15!$M$196,1)</f>
        <v>55.4</v>
      </c>
      <c r="D22" s="59">
        <f>ROUND([1]Table11!$L$197+[1]Table15!$M$197,1)</f>
        <v>56.4</v>
      </c>
      <c r="E22" s="59">
        <f>ROUND([1]Table11!$L$198+[1]Table15!$M$198,1)</f>
        <v>57.8</v>
      </c>
      <c r="F22" s="68">
        <f>ROUND([1]Table11!$L$199+[1]Table15!$M$199,1)</f>
        <v>223</v>
      </c>
      <c r="G22" s="47">
        <f>ROUND([1]Table11!$L$202+[1]Table15!$M$202,1)</f>
        <v>56.3</v>
      </c>
      <c r="H22" s="59">
        <f>ROUND([1]Table11!$L$203+[1]Table15!$M$203,1)</f>
        <v>52.9</v>
      </c>
      <c r="I22" s="59">
        <f>ROUND([1]Table11!$L$204+[1]Table15!$M$204,1)</f>
        <v>57.7</v>
      </c>
      <c r="J22" s="48">
        <f>ROUND([1]Table11!$L$205+[1]Table15!$M$205,1)</f>
        <v>57.2</v>
      </c>
      <c r="K22" s="65">
        <f>ROUND([1]Table11!$L$206+[1]Table15!$M$206,1)</f>
        <v>224.2</v>
      </c>
      <c r="L22" s="48">
        <f>ROUND([1]Table11!$L$209+[1]Table15!$M$209,1)</f>
        <v>55.2</v>
      </c>
      <c r="M22" s="48">
        <f>ROUND([1]Table11!$L$210+[1]Table15!$M$210,1)</f>
        <v>55.4</v>
      </c>
      <c r="N22" s="48">
        <f>ROUND([1]Table11!$L$211+[1]Table15!$M$211,1)</f>
        <v>56.4</v>
      </c>
      <c r="O22" s="48">
        <f>ROUND([1]Table11!$L$212+[1]Table15!$M$212,1)</f>
        <v>57.9</v>
      </c>
      <c r="P22" s="60">
        <f>ROUND([1]Table11!$L$213+[1]Table15!$M$213,1)</f>
        <v>224.9</v>
      </c>
      <c r="Q22" s="48">
        <f>ROUND([1]Table11!$L$216+[1]Table15!$M$216,1)</f>
        <v>56</v>
      </c>
      <c r="R22" s="48">
        <f>ROUND([1]Table11!$L$217+[1]Table15!$M$217,1)</f>
        <v>55.7</v>
      </c>
      <c r="S22" s="49">
        <f>ROUND([1]Table11!$L$218+[1]Table15!$M$218,1)</f>
        <v>56.6</v>
      </c>
      <c r="T22" s="49">
        <f>ROUND([1]Table11!$L$219+[1]Table15!$M$219,1)</f>
        <v>56.4</v>
      </c>
      <c r="U22" s="62">
        <f>ROUND([1]Table11!$L$220+[1]Table15!$M$220,1)</f>
        <v>224.8</v>
      </c>
      <c r="V22" s="61">
        <f>ROUND([1]Table11!$L$223+[1]Table15!$M$223,1)</f>
        <v>55.2</v>
      </c>
      <c r="W22" s="61">
        <f>ROUND([1]Table11!$L$224+[1]Table15!$M$224,1)</f>
        <v>54.9</v>
      </c>
      <c r="X22" s="63">
        <f>ROUND([1]Table11!$L$227+[1]Table15!$M$227,1)</f>
        <v>223.4</v>
      </c>
    </row>
    <row r="23" spans="1:24" ht="13.2" x14ac:dyDescent="0.25">
      <c r="A23" s="14" t="s">
        <v>4</v>
      </c>
      <c r="B23" s="58">
        <f>ROUND([1]Table19!$L$190,1)</f>
        <v>72.7</v>
      </c>
      <c r="C23" s="89">
        <f>ROUND([1]Table19!$L$191,1)</f>
        <v>72.599999999999994</v>
      </c>
      <c r="D23" s="59">
        <f>ROUND([1]Table19!$L$192,1)</f>
        <v>72.3</v>
      </c>
      <c r="E23" s="59">
        <f>ROUND([1]Table19!$L$193,1)</f>
        <v>74</v>
      </c>
      <c r="F23" s="68">
        <f>ROUND([1]Table19!$L$194,1)</f>
        <v>291.60000000000002</v>
      </c>
      <c r="G23" s="58">
        <f>ROUND([1]Table19!$L$197,1)</f>
        <v>72.099999999999994</v>
      </c>
      <c r="H23" s="59">
        <f>ROUND([1]Table19!$L$198,1)</f>
        <v>69.3</v>
      </c>
      <c r="I23" s="59">
        <f>ROUND([1]Table19!$L$199,1)</f>
        <v>71.099999999999994</v>
      </c>
      <c r="J23" s="59">
        <f>ROUND([1]Table19!$L$200,1)</f>
        <v>72.8</v>
      </c>
      <c r="K23" s="65">
        <f>ROUND([1]Table19!$L$201,1)</f>
        <v>285.5</v>
      </c>
      <c r="L23" s="59">
        <f>ROUND([1]Table19!$L$204,1)</f>
        <v>69.7</v>
      </c>
      <c r="M23" s="59">
        <f>ROUND([1]Table19!$L$205,1)</f>
        <v>68.8</v>
      </c>
      <c r="N23" s="59">
        <f>ROUND([1]Table19!$L$206,1)</f>
        <v>69.3</v>
      </c>
      <c r="O23" s="59">
        <f>ROUND([1]Table19!$L$207,1)</f>
        <v>72.7</v>
      </c>
      <c r="P23" s="60">
        <f>ROUND([1]Table19!$L$208,1)</f>
        <v>280.5</v>
      </c>
      <c r="Q23" s="59">
        <f>ROUND([1]Table19!$L$211,1)</f>
        <v>70.400000000000006</v>
      </c>
      <c r="R23" s="59">
        <f>ROUND([1]Table19!$L$212,1)</f>
        <v>67.8</v>
      </c>
      <c r="S23" s="61">
        <f>ROUND([1]Table19!$L$213,1)</f>
        <v>68.2</v>
      </c>
      <c r="T23" s="61">
        <f>ROUND([1]Table19!$L$214,1)</f>
        <v>70.8</v>
      </c>
      <c r="U23" s="62">
        <f>ROUND([1]Table19!$L$215,1)</f>
        <v>277.3</v>
      </c>
      <c r="V23" s="61">
        <f>ROUND([1]Table19!$L$218,1)</f>
        <v>70.5</v>
      </c>
      <c r="W23" s="61">
        <f>ROUND([1]Table19!$L$219,1)</f>
        <v>72.099999999999994</v>
      </c>
      <c r="X23" s="63">
        <f>ROUND([1]Table19!$L$222,1)</f>
        <v>288.7</v>
      </c>
    </row>
    <row r="24" spans="1:24" ht="13.2" x14ac:dyDescent="0.25">
      <c r="A24" s="14"/>
      <c r="B24" s="69"/>
      <c r="C24" s="90"/>
      <c r="D24" s="49"/>
      <c r="E24" s="49"/>
      <c r="F24" s="64"/>
      <c r="G24" s="47"/>
      <c r="H24" s="48"/>
      <c r="I24" s="48"/>
      <c r="J24" s="48"/>
      <c r="K24" s="52"/>
      <c r="L24" s="48"/>
      <c r="M24" s="48"/>
      <c r="N24" s="48"/>
      <c r="O24" s="48"/>
      <c r="P24" s="48"/>
      <c r="Q24" s="70"/>
      <c r="R24" s="48"/>
      <c r="S24" s="49"/>
      <c r="T24" s="49"/>
      <c r="U24" s="54"/>
      <c r="V24" s="48"/>
      <c r="W24" s="48"/>
      <c r="X24" s="56"/>
    </row>
    <row r="25" spans="1:24" ht="13.2" x14ac:dyDescent="0.25">
      <c r="A25" s="13" t="s">
        <v>14</v>
      </c>
      <c r="B25" s="69"/>
      <c r="C25" s="90"/>
      <c r="D25" s="49"/>
      <c r="E25" s="49"/>
      <c r="F25" s="64"/>
      <c r="G25" s="47"/>
      <c r="H25" s="48"/>
      <c r="I25" s="48"/>
      <c r="J25" s="48"/>
      <c r="K25" s="52"/>
      <c r="L25" s="48"/>
      <c r="M25" s="48"/>
      <c r="N25" s="48"/>
      <c r="O25" s="48"/>
      <c r="P25" s="48"/>
      <c r="Q25" s="70"/>
      <c r="R25" s="48"/>
      <c r="S25" s="49"/>
      <c r="T25" s="49"/>
      <c r="U25" s="55"/>
      <c r="V25" s="48"/>
      <c r="W25" s="48"/>
      <c r="X25" s="56"/>
    </row>
    <row r="26" spans="1:24" ht="13.2" x14ac:dyDescent="0.25">
      <c r="A26" s="15" t="s">
        <v>27</v>
      </c>
      <c r="B26" s="71">
        <f>ROUND([1]Table5_5A!$B$194,2)</f>
        <v>125.27</v>
      </c>
      <c r="C26" s="91">
        <f>ROUND([1]Table5_5A!$B$195,2)</f>
        <v>118.79</v>
      </c>
      <c r="D26" s="72">
        <f>ROUND([1]Table5_5A!$B$196,2)</f>
        <v>108.16</v>
      </c>
      <c r="E26" s="72">
        <f>ROUND([1]Table5_5A!$B$197,2)</f>
        <v>114.88</v>
      </c>
      <c r="F26" s="73">
        <f>ROUND([1]Table5_5A!$B$198,2)</f>
        <v>116.78</v>
      </c>
      <c r="G26" s="71">
        <f>ROUND([1]Table5_5A!$B$201,2)</f>
        <v>118.32</v>
      </c>
      <c r="H26" s="72">
        <f>ROUND([1]Table5_5A!$B$202,2)</f>
        <v>105.79</v>
      </c>
      <c r="I26" s="72">
        <f>ROUND([1]Table5_5A!$B$203,2)</f>
        <v>101.74</v>
      </c>
      <c r="J26" s="72">
        <f>ROUND([1]Table5_5A!$B$204,2)</f>
        <v>108.18</v>
      </c>
      <c r="K26" s="74">
        <f>ROUND([1]Table5_5A!$B$205,2)</f>
        <v>108.51</v>
      </c>
      <c r="L26" s="72">
        <f>ROUND([1]Table5_5A!$B$208,2)</f>
        <v>112.98</v>
      </c>
      <c r="M26" s="72">
        <f>ROUND([1]Table5_5A!$B$209,2)</f>
        <v>120.75</v>
      </c>
      <c r="N26" s="72">
        <f>ROUND([1]Table5_5A!$B$210,2)</f>
        <v>123.51</v>
      </c>
      <c r="O26" s="72">
        <f>ROUND([1]Table5_5A!$B$211,2)</f>
        <v>132.36000000000001</v>
      </c>
      <c r="P26" s="72">
        <f>ROUND([1]Table5_5A!$B$212,2)</f>
        <v>122.4</v>
      </c>
      <c r="Q26" s="75">
        <f>ROUND([1]Table5_5A!$B$215,2)</f>
        <v>139.25</v>
      </c>
      <c r="R26" s="72">
        <f>ROUND([1]Table5_5A!$B$216,2)</f>
        <v>141.93</v>
      </c>
      <c r="S26" s="72">
        <f>ROUND([1]Table5_5A!$B$217,2)</f>
        <v>139</v>
      </c>
      <c r="T26" s="76">
        <f>ROUND([1]Table5_5A!$B$218,2)</f>
        <v>145</v>
      </c>
      <c r="U26" s="77">
        <f>ROUND([1]Table5_5A!$B$219,2)</f>
        <v>141.30000000000001</v>
      </c>
      <c r="V26" s="76">
        <f>ROUND([1]Table5_5A!$B$222,2)</f>
        <v>150</v>
      </c>
      <c r="W26" s="76">
        <f>ROUND([1]Table5_5A!$B$223,2)</f>
        <v>152</v>
      </c>
      <c r="X26" s="78">
        <f>ROUND([1]Table5_5A!$B$226,2)</f>
        <v>153.25</v>
      </c>
    </row>
    <row r="27" spans="1:24" ht="13.2" x14ac:dyDescent="0.25">
      <c r="A27" s="15" t="s">
        <v>41</v>
      </c>
      <c r="B27" s="71">
        <f>ROUND([1]Table5_5A!$C$194,2)</f>
        <v>140.76</v>
      </c>
      <c r="C27" s="91">
        <f>ROUND([1]Table5_5A!$C$195,2)</f>
        <v>140.51</v>
      </c>
      <c r="D27" s="72">
        <f>ROUND([1]Table5_5A!$C$196,2)</f>
        <v>140.19</v>
      </c>
      <c r="E27" s="72">
        <f>ROUND([1]Table5_5A!$C$197,2)</f>
        <v>147.44</v>
      </c>
      <c r="F27" s="73">
        <f>ROUND([1]Table5_5A!$C$198,2)</f>
        <v>142.22999999999999</v>
      </c>
      <c r="G27" s="71">
        <f>ROUND([1]Table5_5A!$C$201,2)</f>
        <v>136.41999999999999</v>
      </c>
      <c r="H27" s="72">
        <f>ROUND([1]Table5_5A!$C$202,2)</f>
        <v>126.37</v>
      </c>
      <c r="I27" s="72">
        <f>ROUND([1]Table5_5A!$C$203,2)</f>
        <v>141.41999999999999</v>
      </c>
      <c r="J27" s="72">
        <f>ROUND([1]Table5_5A!$C$204,2)</f>
        <v>137.57</v>
      </c>
      <c r="K27" s="74">
        <f>ROUND([1]Table5_5A!$C$205,2)</f>
        <v>135.44999999999999</v>
      </c>
      <c r="L27" s="72">
        <f>ROUND([1]Table5_5A!$C$208,2)</f>
        <v>134.30000000000001</v>
      </c>
      <c r="M27" s="72">
        <f>ROUND([1]Table5_5A!$C$209,2)</f>
        <v>140.22</v>
      </c>
      <c r="N27" s="72">
        <f>ROUND([1]Table5_5A!$C$210,2)</f>
        <v>153.69</v>
      </c>
      <c r="O27" s="72">
        <f>ROUND([1]Table5_5A!$C$211,2)</f>
        <v>159.59</v>
      </c>
      <c r="P27" s="72">
        <f>ROUND([1]Table5_5A!$C$212,2)</f>
        <v>146.94999999999999</v>
      </c>
      <c r="Q27" s="75">
        <f>ROUND([1]Table5_5A!$C$215,2)</f>
        <v>156.04</v>
      </c>
      <c r="R27" s="72">
        <f>ROUND([1]Table5_5A!$C$216,2)</f>
        <v>158.35</v>
      </c>
      <c r="S27" s="72">
        <f>ROUND([1]Table5_5A!$C$217,2)</f>
        <v>168</v>
      </c>
      <c r="T27" s="76">
        <f>ROUND([1]Table5_5A!$C$218,2)</f>
        <v>171</v>
      </c>
      <c r="U27" s="77">
        <f>ROUND([1]Table5_5A!$C$219,2)</f>
        <v>163.35</v>
      </c>
      <c r="V27" s="76">
        <f>ROUND([1]Table5_5A!$C$222,2)</f>
        <v>169</v>
      </c>
      <c r="W27" s="76">
        <f>ROUND([1]Table5_5A!$C$223,2)</f>
        <v>186</v>
      </c>
      <c r="X27" s="78">
        <f>ROUND([1]Table5_5A!$C$226,2)</f>
        <v>199.25</v>
      </c>
    </row>
    <row r="28" spans="1:24" ht="13.2" x14ac:dyDescent="0.25">
      <c r="A28" s="15" t="s">
        <v>28</v>
      </c>
      <c r="B28" s="71">
        <f>ROUND([1]Table5_5A!$D$194,2)</f>
        <v>53.34</v>
      </c>
      <c r="C28" s="91">
        <f>ROUND([1]Table5_5A!$D$195,2)</f>
        <v>58.3</v>
      </c>
      <c r="D28" s="72">
        <f>ROUND([1]Table5_5A!$D$196,2)</f>
        <v>60.42</v>
      </c>
      <c r="E28" s="72">
        <f>ROUND([1]Table5_5A!$D$197,2)</f>
        <v>53.66</v>
      </c>
      <c r="F28" s="73">
        <f>ROUND([1]Table5_5A!$D$198,2)</f>
        <v>56.43</v>
      </c>
      <c r="G28" s="71">
        <f>ROUND([1]Table5_5A!$D$201,2)</f>
        <v>59.38</v>
      </c>
      <c r="H28" s="72">
        <f>ROUND([1]Table5_5A!$D$202,2)</f>
        <v>63.14</v>
      </c>
      <c r="I28" s="72">
        <f>ROUND([1]Table5_5A!$D$203,2)</f>
        <v>64.97</v>
      </c>
      <c r="J28" s="72">
        <f>ROUND([1]Table5_5A!$D$204,2)</f>
        <v>54.93</v>
      </c>
      <c r="K28" s="74">
        <f>ROUND([1]Table5_5A!$D$205,2)</f>
        <v>60.61</v>
      </c>
      <c r="L28" s="72">
        <f>ROUND([1]Table5_5A!$D$208,2)</f>
        <v>59.63</v>
      </c>
      <c r="M28" s="72">
        <f>ROUND([1]Table5_5A!$D$209,2)</f>
        <v>67.540000000000006</v>
      </c>
      <c r="N28" s="72">
        <f>ROUND([1]Table5_5A!$D$210,2)</f>
        <v>69.209999999999994</v>
      </c>
      <c r="O28" s="72">
        <f>ROUND([1]Table5_5A!$D$211,2)</f>
        <v>63.24</v>
      </c>
      <c r="P28" s="72">
        <f>ROUND([1]Table5_5A!$D$212,2)</f>
        <v>64.91</v>
      </c>
      <c r="Q28" s="75">
        <f>ROUND([1]Table5_5A!$D$215,2)</f>
        <v>72.650000000000006</v>
      </c>
      <c r="R28" s="72">
        <f>ROUND([1]Table5_5A!$D$216,2)</f>
        <v>83.41</v>
      </c>
      <c r="S28" s="72">
        <f>ROUND([1]Table5_5A!$D$217,2)</f>
        <v>87</v>
      </c>
      <c r="T28" s="76">
        <f>ROUND([1]Table5_5A!$D$218,2)</f>
        <v>74</v>
      </c>
      <c r="U28" s="77">
        <f>ROUND([1]Table5_5A!$D$219,2)</f>
        <v>79.27</v>
      </c>
      <c r="V28" s="76">
        <f>ROUND([1]Table5_5A!$D$222,2)</f>
        <v>85</v>
      </c>
      <c r="W28" s="76">
        <f>ROUND([1]Table5_5A!$D$223,2)</f>
        <v>100</v>
      </c>
      <c r="X28" s="78">
        <f>ROUND([1]Table5_5A!$D$226,2)</f>
        <v>101.25</v>
      </c>
    </row>
    <row r="29" spans="1:24" ht="13.2" x14ac:dyDescent="0.25">
      <c r="A29" s="15" t="s">
        <v>29</v>
      </c>
      <c r="B29" s="71">
        <f>ROUND([1]Table5_5A!$I$194,2)</f>
        <v>136.22999999999999</v>
      </c>
      <c r="C29" s="91">
        <f>ROUND([1]Table5_5A!$I$195,2)</f>
        <v>156.16</v>
      </c>
      <c r="D29" s="72">
        <f>ROUND([1]Table5_5A!$I$196,2)</f>
        <v>154.93</v>
      </c>
      <c r="E29" s="72">
        <f>ROUND([1]Table5_5A!$I$197,2)</f>
        <v>150.99</v>
      </c>
      <c r="F29" s="73">
        <f>ROUND([1]Table5_5A!$I$198,2)</f>
        <v>149.58000000000001</v>
      </c>
      <c r="G29" s="71">
        <f>ROUND([1]Table5_5A!$I$201,2)</f>
        <v>159.12</v>
      </c>
      <c r="H29" s="48" t="s">
        <v>21</v>
      </c>
      <c r="I29" s="48" t="s">
        <v>21</v>
      </c>
      <c r="J29" s="72">
        <f>ROUND([1]Table5_5A!$I$204,2)</f>
        <v>164.31</v>
      </c>
      <c r="K29" s="74">
        <f>ROUND([1]Table5_5A!$I$205,2)</f>
        <v>161.72</v>
      </c>
      <c r="L29" s="72">
        <f>ROUND([1]Table5_5A!$I$208,20)</f>
        <v>165.42</v>
      </c>
      <c r="M29" s="72">
        <f>ROUND([1]Table5_5A!$I$209,2)</f>
        <v>211.79</v>
      </c>
      <c r="N29" s="72">
        <f>ROUND([1]Table5_5A!$I$210,2)</f>
        <v>256.86</v>
      </c>
      <c r="O29" s="72">
        <f>ROUND([1]Table5_5A!$I$211,2)</f>
        <v>233.61</v>
      </c>
      <c r="P29" s="72">
        <f>ROUND([1]Table5_5A!$I$212,2)</f>
        <v>216.92</v>
      </c>
      <c r="Q29" s="75">
        <f>ROUND([1]Table5_5A!$I$215,20)</f>
        <v>225</v>
      </c>
      <c r="R29" s="72">
        <f>ROUND([1]Table5_5A!$I$216,20)</f>
        <v>210.33</v>
      </c>
      <c r="S29" s="72">
        <f>ROUND([1]Table5_5A!$I$217,20)</f>
        <v>205</v>
      </c>
      <c r="T29" s="76">
        <f>ROUND([1]Table5_5A!$I$218,20)</f>
        <v>180</v>
      </c>
      <c r="U29" s="77">
        <f>ROUND([1]Table5_5A!$I$219,2)</f>
        <v>205.08</v>
      </c>
      <c r="V29" s="76">
        <f>ROUND([1]Table5_5A!$I$222,2)</f>
        <v>190</v>
      </c>
      <c r="W29" s="76">
        <f>ROUND([1]Table5_5A!$I$223,2)</f>
        <v>210</v>
      </c>
      <c r="X29" s="78">
        <f>ROUND([1]Table5_5A!$I$226,2)</f>
        <v>203.75</v>
      </c>
    </row>
    <row r="30" spans="1:24" ht="13.2" x14ac:dyDescent="0.25">
      <c r="A30" s="15" t="s">
        <v>32</v>
      </c>
      <c r="B30" s="71">
        <f>ROUND([1]Table5_5A!$G$194,2)</f>
        <v>40.67</v>
      </c>
      <c r="C30" s="91">
        <f>ROUND([1]Table5_5A!$G$195,2)</f>
        <v>57.95</v>
      </c>
      <c r="D30" s="72">
        <f>ROUND([1]Table5_5A!$G$196,2)</f>
        <v>50.08</v>
      </c>
      <c r="E30" s="72">
        <f>ROUND([1]Table5_5A!$G$197,2)</f>
        <v>43.11</v>
      </c>
      <c r="F30" s="73">
        <f>ROUND([1]Table5_5A!$G$198,2)</f>
        <v>47.95</v>
      </c>
      <c r="G30" s="71">
        <f>ROUND([1]Table5_5A!$G$201,2)</f>
        <v>42.52</v>
      </c>
      <c r="H30" s="72">
        <f>ROUND([1]Table5_5A!$G$202,2)</f>
        <v>38.96</v>
      </c>
      <c r="I30" s="72">
        <f>ROUND([1]Table5_5A!$G$203,2)</f>
        <v>40.5</v>
      </c>
      <c r="J30" s="72">
        <f>ROUND([1]Table5_5A!$G$204,2)</f>
        <v>50.75</v>
      </c>
      <c r="K30" s="74">
        <f>ROUND([1]Table5_5A!$G$205,2)</f>
        <v>43.18</v>
      </c>
      <c r="L30" s="72">
        <f>ROUND([1]Table5_5A!$G$208,2)</f>
        <v>55.71</v>
      </c>
      <c r="M30" s="72">
        <f>ROUND([1]Table5_5A!$G$209,2)</f>
        <v>80.92</v>
      </c>
      <c r="N30" s="72">
        <f>ROUND([1]Table5_5A!$G$210,2)</f>
        <v>76.150000000000006</v>
      </c>
      <c r="O30" s="72">
        <f>ROUND([1]Table5_5A!$G$211,2)</f>
        <v>56.36</v>
      </c>
      <c r="P30" s="72">
        <f>ROUND([1]Table5_5A!$G$212,2)</f>
        <v>67.290000000000006</v>
      </c>
      <c r="Q30" s="75">
        <f>ROUND([1]Table5_5A!$G$215,2)</f>
        <v>65.55</v>
      </c>
      <c r="R30" s="72">
        <f>ROUND([1]Table5_5A!$G$216,2)</f>
        <v>75.58</v>
      </c>
      <c r="S30" s="72">
        <f>ROUND([1]Table5_5A!$G$217,2)</f>
        <v>76</v>
      </c>
      <c r="T30" s="76">
        <f>ROUND([1]Table5_5A!$G$218,2)</f>
        <v>66</v>
      </c>
      <c r="U30" s="77">
        <f>ROUND([1]Table5_5A!$G$219,2)</f>
        <v>70.78</v>
      </c>
      <c r="V30" s="76">
        <f>ROUND([1]Table5_5A!$G$222,2)</f>
        <v>66</v>
      </c>
      <c r="W30" s="76">
        <f>ROUND([1]Table5_5A!$G$223,2)</f>
        <v>74</v>
      </c>
      <c r="X30" s="78">
        <f>ROUND([1]Table5_5A!$G$226,2)</f>
        <v>69.75</v>
      </c>
    </row>
    <row r="31" spans="1:24" ht="13.2" x14ac:dyDescent="0.25">
      <c r="A31" s="15" t="s">
        <v>36</v>
      </c>
      <c r="B31" s="58">
        <f>ROUND([1]Table5_5A!$K$194,1)</f>
        <v>94</v>
      </c>
      <c r="C31" s="88">
        <f>ROUND([1]Table5_5A!$K$195,1)</f>
        <v>97.7</v>
      </c>
      <c r="D31" s="59">
        <f>ROUND([1]Table5_5A!$K$196,1)</f>
        <v>82</v>
      </c>
      <c r="E31" s="59">
        <f>ROUND([1]Table5_5A!$K$197,1)</f>
        <v>80.599999999999994</v>
      </c>
      <c r="F31" s="68">
        <f>ROUND([1]Table5_5A!$K$198,1)</f>
        <v>88.6</v>
      </c>
      <c r="G31" s="58">
        <f>ROUND([1]Table5_5A!$K$201,1)</f>
        <v>83.5</v>
      </c>
      <c r="H31" s="59">
        <f>ROUND([1]Table5_5A!$K$202,1)</f>
        <v>67</v>
      </c>
      <c r="I31" s="59">
        <f>ROUND([1]Table5_5A!$K$203,1)</f>
        <v>66.7</v>
      </c>
      <c r="J31" s="59">
        <f>ROUND([1]Table5_5A!$K$204,1)</f>
        <v>75.7</v>
      </c>
      <c r="K31" s="65">
        <f>ROUND([1]Table5_5A!$K$205,1)</f>
        <v>73.2</v>
      </c>
      <c r="L31" s="59">
        <f>ROUND([1]Table5_5A!$K$208,1)</f>
        <v>84</v>
      </c>
      <c r="M31" s="59">
        <f>ROUND([1]Table5_5A!$K$209,1)</f>
        <v>104.4</v>
      </c>
      <c r="N31" s="59">
        <f>ROUND([1]Table5_5A!$K$210,1)</f>
        <v>105.4</v>
      </c>
      <c r="O31" s="59">
        <f>ROUND([1]Table5_5A!$K$211,1)</f>
        <v>110.9</v>
      </c>
      <c r="P31" s="59">
        <f>ROUND([1]Table5_5A!$K$212,1)</f>
        <v>101.2</v>
      </c>
      <c r="Q31" s="79">
        <f>ROUND([1]Table5_5A!$K$215,1)</f>
        <v>135.1</v>
      </c>
      <c r="R31" s="59">
        <f>ROUND([1]Table5_5A!$K$216,1)</f>
        <v>167.5</v>
      </c>
      <c r="S31" s="59">
        <f>ROUND([1]Table5_5A!$K$217,1)</f>
        <v>159</v>
      </c>
      <c r="T31" s="61">
        <f>ROUND([1]Table5_5A!$K$218,1)</f>
        <v>150</v>
      </c>
      <c r="U31" s="62">
        <f>ROUND([1]Table5_5A!$K$219,1)</f>
        <v>152.9</v>
      </c>
      <c r="V31" s="61">
        <f>ROUND([1]Table5_5A!$K$222,1)</f>
        <v>155</v>
      </c>
      <c r="W31" s="61">
        <f>ROUND([1]Table5_5A!$K$223,1)</f>
        <v>156</v>
      </c>
      <c r="X31" s="63">
        <f>ROUND([1]Table5_5A!$K$226,1)</f>
        <v>148.80000000000001</v>
      </c>
    </row>
    <row r="32" spans="1:24" ht="13.2" x14ac:dyDescent="0.25">
      <c r="A32" s="15" t="s">
        <v>33</v>
      </c>
      <c r="B32" s="47">
        <f>ROUND([1]Table5_5A!$M$194,1)</f>
        <v>82.8</v>
      </c>
      <c r="C32" s="88">
        <f>ROUND([1]Table5_5A!$M$195,1)</f>
        <v>85.5</v>
      </c>
      <c r="D32" s="48">
        <f>ROUND([1]Table5_5A!$M$196,1)</f>
        <v>90.8</v>
      </c>
      <c r="E32" s="59">
        <f>ROUND([1]Table5_5A!$M$197,1)</f>
        <v>97.8</v>
      </c>
      <c r="F32" s="68">
        <f>ROUND([1]Table5_5A!$M$198,1)</f>
        <v>89.2</v>
      </c>
      <c r="G32" s="58">
        <f>ROUND([1]Table5_5A!$M$201,1)</f>
        <v>97.4</v>
      </c>
      <c r="H32" s="59">
        <f>ROUND([1]Table5_5A!$M$202,1)</f>
        <v>103.7</v>
      </c>
      <c r="I32" s="59">
        <f>ROUND([1]Table5_5A!$M$203,1)</f>
        <v>111.3</v>
      </c>
      <c r="J32" s="59">
        <f>ROUND([1]Table5_5A!$M$204,1)</f>
        <v>113.6</v>
      </c>
      <c r="K32" s="65">
        <f>ROUND([1]Table5_5A!$M$205,1)</f>
        <v>106.5</v>
      </c>
      <c r="L32" s="59">
        <f>ROUND([1]Table5_5A!$M$208,1)</f>
        <v>110.1</v>
      </c>
      <c r="M32" s="59">
        <f>ROUND([1]Table5_5A!$M$209,1)</f>
        <v>117.7</v>
      </c>
      <c r="N32" s="59">
        <f>ROUND([1]Table5_5A!$M$210,1)</f>
        <v>129.69999999999999</v>
      </c>
      <c r="O32" s="59">
        <f>ROUND([1]Table5_5A!$M$211,1)</f>
        <v>133.4</v>
      </c>
      <c r="P32" s="59">
        <f>ROUND([1]Table5_5A!$M$212,1)</f>
        <v>122.8</v>
      </c>
      <c r="Q32" s="79">
        <f>ROUND([1]Table5_5A!$M$215,1)</f>
        <v>131.4</v>
      </c>
      <c r="R32" s="59">
        <f>ROUND([1]Table5_5A!$M$216,1)</f>
        <v>143.9</v>
      </c>
      <c r="S32" s="59">
        <f>ROUND([1]Table5_5A!$M$217,1)</f>
        <v>161</v>
      </c>
      <c r="T32" s="61">
        <f>ROUND([1]Table5_5A!$M$218,1)</f>
        <v>155</v>
      </c>
      <c r="U32" s="62">
        <f>ROUND([1]Table5_5A!$M$219,1)</f>
        <v>147.80000000000001</v>
      </c>
      <c r="V32" s="61">
        <f>ROUND([1]Table5_5A!$M$222,1)</f>
        <v>140</v>
      </c>
      <c r="W32" s="61">
        <f>ROUND([1]Table5_5A!$M$223,1)</f>
        <v>142</v>
      </c>
      <c r="X32" s="63">
        <f>ROUND([1]Table5_5A!$M$226,1)</f>
        <v>143</v>
      </c>
    </row>
    <row r="33" spans="1:24" ht="13.2" x14ac:dyDescent="0.25">
      <c r="A33" s="14" t="s">
        <v>30</v>
      </c>
      <c r="B33" s="47">
        <f>ROUND([1]Table5_5A!$O$194,1)</f>
        <v>107.3</v>
      </c>
      <c r="C33" s="88">
        <f>ROUND([1]Table5_5A!$O$195,1)</f>
        <v>69.7</v>
      </c>
      <c r="D33" s="48">
        <f>ROUND([1]Table5_5A!$O$196,1)</f>
        <v>81.900000000000006</v>
      </c>
      <c r="E33" s="59">
        <f>ROUND([1]Table5_5A!$O$197,1)</f>
        <v>117.2</v>
      </c>
      <c r="F33" s="68">
        <f>ROUND([1]Table5_5A!$O$198,1)</f>
        <v>94</v>
      </c>
      <c r="G33" s="58">
        <f>ROUND([1]Table5_5A!$O$201,1)</f>
        <v>133.1</v>
      </c>
      <c r="H33" s="59">
        <f>ROUND([1]Table5_5A!$O$202,1)</f>
        <v>119.6</v>
      </c>
      <c r="I33" s="59">
        <f>ROUND([1]Table5_5A!$O$203,1)</f>
        <v>89</v>
      </c>
      <c r="J33" s="59">
        <f>ROUND([1]Table5_5A!$O$204,1)</f>
        <v>107.2</v>
      </c>
      <c r="K33" s="65">
        <f>ROUND([1]Table5_5A!$O$205,1)</f>
        <v>112.2</v>
      </c>
      <c r="L33" s="59">
        <f>ROUND([1]Table5_5A!$O$208,1)</f>
        <v>127.8</v>
      </c>
      <c r="M33" s="59">
        <f>ROUND([1]Table5_5A!$O$209,1)</f>
        <v>94.2</v>
      </c>
      <c r="N33" s="59">
        <f>ROUND([1]Table5_5A!$O$210,1)</f>
        <v>120.1</v>
      </c>
      <c r="O33" s="59">
        <f>ROUND([1]Table5_5A!$O$211,1)</f>
        <v>131.80000000000001</v>
      </c>
      <c r="P33" s="59">
        <f>ROUND([1]Table5_5A!$O$212,1)</f>
        <v>118.5</v>
      </c>
      <c r="Q33" s="79">
        <f>ROUND([1]Table5_5A!$O$215,1)</f>
        <v>170.8</v>
      </c>
      <c r="R33" s="59">
        <f>ROUND([1]Table5_5A!$O$216,1)</f>
        <v>251.6</v>
      </c>
      <c r="S33" s="59">
        <f>ROUND([1]Table5_5A!$O$217,1)</f>
        <v>235</v>
      </c>
      <c r="T33" s="61">
        <f>ROUND([1]Table5_5A!$O$218,1)</f>
        <v>185</v>
      </c>
      <c r="U33" s="62">
        <f>ROUND([1]Table5_5A!$O$219,1)</f>
        <v>210.6</v>
      </c>
      <c r="V33" s="61">
        <f>ROUND([1]Table5_5A!$O$222,1)</f>
        <v>165</v>
      </c>
      <c r="W33" s="61">
        <f>ROUND([1]Table5_5A!$O$223,1)</f>
        <v>145</v>
      </c>
      <c r="X33" s="63">
        <f>ROUND([1]Table5_5A!$O$226,1)</f>
        <v>151.30000000000001</v>
      </c>
    </row>
    <row r="34" spans="1:24" ht="13.2" x14ac:dyDescent="0.25">
      <c r="A34" s="16" t="s">
        <v>5</v>
      </c>
      <c r="B34" s="69"/>
      <c r="C34" s="90"/>
      <c r="D34" s="49"/>
      <c r="E34" s="49"/>
      <c r="F34" s="53"/>
      <c r="G34" s="47"/>
      <c r="H34" s="48"/>
      <c r="I34" s="48"/>
      <c r="J34" s="48"/>
      <c r="K34" s="52"/>
      <c r="L34" s="48"/>
      <c r="M34" s="48"/>
      <c r="N34" s="48"/>
      <c r="O34" s="48"/>
      <c r="P34" s="48"/>
      <c r="Q34" s="70"/>
      <c r="R34" s="48"/>
      <c r="S34" s="48"/>
      <c r="T34" s="48"/>
      <c r="U34" s="55"/>
      <c r="V34" s="48"/>
      <c r="W34" s="48"/>
      <c r="X34" s="56"/>
    </row>
    <row r="35" spans="1:24" ht="13.2" x14ac:dyDescent="0.25">
      <c r="A35" s="13" t="s">
        <v>31</v>
      </c>
      <c r="B35" s="69"/>
      <c r="C35" s="90"/>
      <c r="D35" s="49"/>
      <c r="E35" s="49"/>
      <c r="F35" s="53"/>
      <c r="G35" s="47"/>
      <c r="H35" s="48"/>
      <c r="I35" s="48"/>
      <c r="J35" s="48"/>
      <c r="K35" s="52"/>
      <c r="L35" s="48"/>
      <c r="M35" s="48"/>
      <c r="N35" s="48"/>
      <c r="O35" s="48"/>
      <c r="P35" s="48"/>
      <c r="Q35" s="70"/>
      <c r="R35" s="48"/>
      <c r="S35" s="48"/>
      <c r="T35" s="48"/>
      <c r="U35" s="55"/>
      <c r="V35" s="48"/>
      <c r="W35" s="48"/>
      <c r="X35" s="56"/>
    </row>
    <row r="36" spans="1:24" ht="13.2" x14ac:dyDescent="0.25">
      <c r="A36" s="14" t="s">
        <v>37</v>
      </c>
      <c r="B36" s="39">
        <f>ROUND([1]Table7!$H$195,0)</f>
        <v>700</v>
      </c>
      <c r="C36" s="87">
        <f>ROUND([1]Table7!$H$196,0)</f>
        <v>790</v>
      </c>
      <c r="D36" s="40">
        <f>ROUND([1]Table7!$H$197,0)</f>
        <v>788</v>
      </c>
      <c r="E36" s="40">
        <f>ROUND([1]Table7!$H$198,0)</f>
        <v>749</v>
      </c>
      <c r="F36" s="42">
        <f>ROUND([1]Table7!$H$199,0)</f>
        <v>3026</v>
      </c>
      <c r="G36" s="39">
        <f>ROUND([1]Table7!$H$202,0)</f>
        <v>769</v>
      </c>
      <c r="H36" s="40">
        <f>ROUND([1]Table7!$H$203,0)</f>
        <v>605</v>
      </c>
      <c r="I36" s="40">
        <f>ROUND([1]Table7!$H$204,0)</f>
        <v>759</v>
      </c>
      <c r="J36" s="40">
        <f>ROUND([1]Table7!$H$205,0)</f>
        <v>819</v>
      </c>
      <c r="K36" s="42">
        <f>ROUND([1]Table7!$H$206,0)</f>
        <v>2951</v>
      </c>
      <c r="L36" s="40">
        <f>ROUND([1]Table7!$H$209,0)</f>
        <v>798</v>
      </c>
      <c r="M36" s="40">
        <f>ROUND([1]Table7!$H$210,0)</f>
        <v>875</v>
      </c>
      <c r="N36" s="40">
        <f>ROUND([1]Table7!$H$211,0)</f>
        <v>912</v>
      </c>
      <c r="O36" s="40">
        <f>ROUND([1]Table7!$H$212,0)</f>
        <v>856</v>
      </c>
      <c r="P36" s="40">
        <f>ROUND([1]Table7!$H$213,0)</f>
        <v>3441</v>
      </c>
      <c r="Q36" s="93">
        <f>ROUND([1]Table7!$H$216,0)</f>
        <v>846</v>
      </c>
      <c r="R36" s="44">
        <f>ROUND([1]Table7!$H$217,0)</f>
        <v>905</v>
      </c>
      <c r="S36" s="44">
        <f>ROUND([1]Table7!$H$218,0)</f>
        <v>900</v>
      </c>
      <c r="T36" s="44">
        <f>ROUND([1]Table7!$H$219,0)</f>
        <v>845</v>
      </c>
      <c r="U36" s="45">
        <f>ROUND([1]Table7!$H$220,0)</f>
        <v>3496</v>
      </c>
      <c r="V36" s="44">
        <f>ROUND([1]Table7!$H$223,0)</f>
        <v>680</v>
      </c>
      <c r="W36" s="44">
        <f>ROUND([1]Table7!$H$224,0)</f>
        <v>750</v>
      </c>
      <c r="X36" s="45">
        <f>ROUND([1]Table7!$H$227,0)</f>
        <v>2980</v>
      </c>
    </row>
    <row r="37" spans="1:24" ht="13.2" x14ac:dyDescent="0.25">
      <c r="A37" s="14" t="s">
        <v>24</v>
      </c>
      <c r="B37" s="39">
        <f>ROUND([1]Table7!$F$195,0)</f>
        <v>739</v>
      </c>
      <c r="C37" s="87">
        <f>ROUND([1]Table7!$F$196,0)</f>
        <v>836</v>
      </c>
      <c r="D37" s="40">
        <f>ROUND([1]Table7!$F$197,0)</f>
        <v>771</v>
      </c>
      <c r="E37" s="40">
        <f>ROUND([1]Table7!$F$198,0)</f>
        <v>712</v>
      </c>
      <c r="F37" s="42">
        <f>ROUND([1]Table7!$F$199,0)</f>
        <v>3058</v>
      </c>
      <c r="G37" s="39">
        <f>ROUND([1]Table7!$F$202,0)</f>
        <v>774</v>
      </c>
      <c r="H37" s="40">
        <f>ROUND([1]Table7!$F$203,0)</f>
        <v>848</v>
      </c>
      <c r="I37" s="40">
        <f>ROUND([1]Table7!$F$204,0)</f>
        <v>1025</v>
      </c>
      <c r="J37" s="40">
        <f>ROUND([1]Table7!$F$205,0)</f>
        <v>693</v>
      </c>
      <c r="K37" s="42">
        <f>ROUND([1]Table7!$F$206,0)</f>
        <v>3339</v>
      </c>
      <c r="L37" s="40">
        <f>ROUND([1]Table7!$F$209,0)</f>
        <v>696</v>
      </c>
      <c r="M37" s="40">
        <f>ROUND([1]Table7!$F$210,0)</f>
        <v>865</v>
      </c>
      <c r="N37" s="40">
        <f>ROUND([1]Table7!$F$211,0)</f>
        <v>923</v>
      </c>
      <c r="O37" s="40">
        <f>ROUND([1]Table7!$F$212,0)</f>
        <v>863</v>
      </c>
      <c r="P37" s="40">
        <f>ROUND([1]Table7!$F$213,0)</f>
        <v>3346</v>
      </c>
      <c r="Q37" s="93">
        <f>ROUND([1]Table7!$F$216,0)</f>
        <v>985</v>
      </c>
      <c r="R37" s="44">
        <f>ROUND([1]Table7!$F$217,0)</f>
        <v>890</v>
      </c>
      <c r="S37" s="44">
        <f>ROUND([1]Table7!$F$218,0)</f>
        <v>870</v>
      </c>
      <c r="T37" s="44">
        <f>ROUND([1]Table7!$F$219,0)</f>
        <v>770</v>
      </c>
      <c r="U37" s="45">
        <f>ROUND([1]Table7!$F$220,0)</f>
        <v>3515</v>
      </c>
      <c r="V37" s="44">
        <f>ROUND([1]Table7!$F$223,0)</f>
        <v>700</v>
      </c>
      <c r="W37" s="44">
        <f>ROUND([1]Table7!$F$224,0)</f>
        <v>800</v>
      </c>
      <c r="X37" s="45">
        <f>ROUND([1]Table7!$F$227,0)</f>
        <v>3200</v>
      </c>
    </row>
    <row r="38" spans="1:24" ht="13.2" x14ac:dyDescent="0.25">
      <c r="A38" s="15" t="s">
        <v>15</v>
      </c>
      <c r="B38" s="39">
        <f>ROUND([1]Table10!$F$195,0)</f>
        <v>80</v>
      </c>
      <c r="C38" s="87">
        <f>ROUND([1]Table10!$F$196,0)</f>
        <v>73</v>
      </c>
      <c r="D38" s="40">
        <f>ROUND([1]Table10!$F$197,0)</f>
        <v>53</v>
      </c>
      <c r="E38" s="40">
        <f>ROUND([1]Table10!$F$198,0)</f>
        <v>66</v>
      </c>
      <c r="F38" s="42">
        <f>ROUND([1]Table10!$F$199,0)</f>
        <v>272</v>
      </c>
      <c r="G38" s="39">
        <f>ROUND([1]Table10!$F$202,0)</f>
        <v>102</v>
      </c>
      <c r="H38" s="40">
        <f>ROUND([1]Table10!$F$203,0)</f>
        <v>67</v>
      </c>
      <c r="I38" s="40">
        <f>ROUND([1]Table10!$F$204,0)</f>
        <v>62</v>
      </c>
      <c r="J38" s="40">
        <f>ROUND([1]Table10!$F$205,0)</f>
        <v>70</v>
      </c>
      <c r="K38" s="42">
        <f>ROUND([1]Table10!$F$206,0)</f>
        <v>302</v>
      </c>
      <c r="L38" s="40">
        <f>ROUND([1]Table10!$F$209,0)</f>
        <v>69</v>
      </c>
      <c r="M38" s="40">
        <f>ROUND([1]Table10!$F$210,0)</f>
        <v>93</v>
      </c>
      <c r="N38" s="40">
        <f>ROUND([1]Table10!$F$211,0)</f>
        <v>100</v>
      </c>
      <c r="O38" s="40">
        <f>ROUND([1]Table10!$F$212,0)</f>
        <v>103</v>
      </c>
      <c r="P38" s="40">
        <f>ROUND([1]Table10!$F$213,0)</f>
        <v>364</v>
      </c>
      <c r="Q38" s="93">
        <f>ROUND([1]Table10!$F$216,0)</f>
        <v>88</v>
      </c>
      <c r="R38" s="44">
        <f>ROUND([1]Table10!$F$217,0)</f>
        <v>94</v>
      </c>
      <c r="S38" s="44">
        <f>ROUND([1]Table10!$F$218,0)</f>
        <v>89</v>
      </c>
      <c r="T38" s="44">
        <f>ROUND([1]Table10!$F$219,0)</f>
        <v>97</v>
      </c>
      <c r="U38" s="45">
        <f>ROUND([1]Table10!$F$220,0)</f>
        <v>368</v>
      </c>
      <c r="V38" s="44">
        <f>ROUND([1]Table10!$F$223,0)</f>
        <v>100</v>
      </c>
      <c r="W38" s="44">
        <f>ROUND([1]Table10!$F$224,0)</f>
        <v>85</v>
      </c>
      <c r="X38" s="45">
        <f>ROUND([1]Table10!$F$227,0)</f>
        <v>370</v>
      </c>
    </row>
    <row r="39" spans="1:24" ht="13.2" x14ac:dyDescent="0.25">
      <c r="A39" s="14" t="s">
        <v>6</v>
      </c>
      <c r="B39" s="39">
        <f>ROUND([1]Table8!$H$195,0)</f>
        <v>1445</v>
      </c>
      <c r="C39" s="87">
        <f>ROUND([1]Table8!$H$196,0)</f>
        <v>1535</v>
      </c>
      <c r="D39" s="40">
        <f>ROUND([1]Table8!$H$197,0)</f>
        <v>1515</v>
      </c>
      <c r="E39" s="40">
        <f>ROUND([1]Table8!$H$198,0)</f>
        <v>1826</v>
      </c>
      <c r="F39" s="42">
        <f>ROUND([1]Table8!$H$199,0)</f>
        <v>6321</v>
      </c>
      <c r="G39" s="39">
        <f>ROUND([1]Table8!$H$202,0)</f>
        <v>2021</v>
      </c>
      <c r="H39" s="40">
        <f>ROUND([1]Table8!$H$203,0)</f>
        <v>1773</v>
      </c>
      <c r="I39" s="40">
        <f>ROUND([1]Table8!$H$204,0)</f>
        <v>1627</v>
      </c>
      <c r="J39" s="40">
        <f>ROUND([1]Table8!$H$205,0)</f>
        <v>1858</v>
      </c>
      <c r="K39" s="42">
        <f>ROUND([1]Table8!$H$206,0)</f>
        <v>7279</v>
      </c>
      <c r="L39" s="40">
        <f>ROUND([1]Table8!$H$209,0)</f>
        <v>1922</v>
      </c>
      <c r="M39" s="40">
        <f>ROUND([1]Table8!$H$210,0)</f>
        <v>1903</v>
      </c>
      <c r="N39" s="40">
        <f>ROUND([1]Table8!$H$211,0)</f>
        <v>1550</v>
      </c>
      <c r="O39" s="40">
        <f>ROUND([1]Table8!$H$212,0)</f>
        <v>1652</v>
      </c>
      <c r="P39" s="40">
        <f>ROUND([1]Table8!$H$213,0)</f>
        <v>7026</v>
      </c>
      <c r="Q39" s="93">
        <f>ROUND([1]Table8!$H$216,0)</f>
        <v>1541</v>
      </c>
      <c r="R39" s="44">
        <f>ROUND([1]Table8!$H$217,0)</f>
        <v>1610</v>
      </c>
      <c r="S39" s="44">
        <f>ROUND([1]Table8!$H$218,0)</f>
        <v>1575</v>
      </c>
      <c r="T39" s="44">
        <f>ROUND([1]Table8!$H$219,0)</f>
        <v>1850</v>
      </c>
      <c r="U39" s="45">
        <f>ROUND([1]Table8!$H$220,0)</f>
        <v>6576</v>
      </c>
      <c r="V39" s="44">
        <f>ROUND([1]Table8!$H$223,0)</f>
        <v>1640</v>
      </c>
      <c r="W39" s="44">
        <f>ROUND([1]Table8!$H$224,0)</f>
        <v>1630</v>
      </c>
      <c r="X39" s="45">
        <f>ROUND([1]Table8!$H$227,0)</f>
        <v>6515</v>
      </c>
    </row>
    <row r="40" spans="1:24" ht="13.2" x14ac:dyDescent="0.25">
      <c r="A40" s="14" t="s">
        <v>7</v>
      </c>
      <c r="B40" s="39">
        <f>ROUND([1]Table8!$F$195,0)</f>
        <v>259</v>
      </c>
      <c r="C40" s="87">
        <f>ROUND([1]Table8!$F$196,0)</f>
        <v>227</v>
      </c>
      <c r="D40" s="40">
        <f>ROUND([1]Table8!$F$197,0)</f>
        <v>232</v>
      </c>
      <c r="E40" s="40">
        <f>ROUND([1]Table8!$F$198,0)</f>
        <v>227</v>
      </c>
      <c r="F40" s="42">
        <f>ROUND([1]Table8!$F$199,0)</f>
        <v>945</v>
      </c>
      <c r="G40" s="39">
        <f>ROUND([1]Table8!$F$202,0)</f>
        <v>206</v>
      </c>
      <c r="H40" s="40">
        <f>ROUND([1]Table8!$F$203,0)</f>
        <v>220</v>
      </c>
      <c r="I40" s="40">
        <f>ROUND([1]Table8!$F$204,0)</f>
        <v>226</v>
      </c>
      <c r="J40" s="40">
        <f>ROUND([1]Table8!$F$205,0)</f>
        <v>252</v>
      </c>
      <c r="K40" s="42">
        <f>ROUND([1]Table8!$F$206,0)</f>
        <v>904</v>
      </c>
      <c r="L40" s="40">
        <f>ROUND([1]Table8!$F$209,0)</f>
        <v>247</v>
      </c>
      <c r="M40" s="40">
        <f>ROUND([1]Table8!$F$210,0)</f>
        <v>260</v>
      </c>
      <c r="N40" s="40">
        <f>ROUND([1]Table8!$F$211,0)</f>
        <v>308</v>
      </c>
      <c r="O40" s="40">
        <f>ROUND([1]Table8!$F$212,0)</f>
        <v>364</v>
      </c>
      <c r="P40" s="40">
        <f>ROUND([1]Table8!$F$213,0)</f>
        <v>1180</v>
      </c>
      <c r="Q40" s="93">
        <f>ROUND([1]Table8!$F$216,0)</f>
        <v>358</v>
      </c>
      <c r="R40" s="44">
        <f>ROUND([1]Table8!$F$217,0)</f>
        <v>375</v>
      </c>
      <c r="S40" s="44">
        <f>ROUND([1]Table8!$F$218,0)</f>
        <v>385</v>
      </c>
      <c r="T40" s="44">
        <f>ROUND([1]Table8!$F$219,0)</f>
        <v>435</v>
      </c>
      <c r="U40" s="45">
        <f>ROUND([1]Table8!$F$220,0)</f>
        <v>1553</v>
      </c>
      <c r="V40" s="44">
        <f>ROUND([1]Table8!$F$223,0)</f>
        <v>380</v>
      </c>
      <c r="W40" s="44">
        <f>ROUND([1]Table8!$F$224,0)</f>
        <v>390</v>
      </c>
      <c r="X40" s="45">
        <f>ROUND([1]Table8!$F$227,0)</f>
        <v>1625</v>
      </c>
    </row>
    <row r="41" spans="1:24" ht="13.2" x14ac:dyDescent="0.25">
      <c r="A41" s="14" t="s">
        <v>8</v>
      </c>
      <c r="B41" s="39">
        <f>ROUND([1]Table12!$I$195,0)</f>
        <v>1721</v>
      </c>
      <c r="C41" s="87">
        <f>ROUND([1]Table12!$I$196,0)</f>
        <v>1722</v>
      </c>
      <c r="D41" s="40">
        <f>ROUND([1]Table12!$I$197,0)</f>
        <v>1773</v>
      </c>
      <c r="E41" s="40">
        <f>ROUND([1]Table12!$I$198,0)</f>
        <v>1888</v>
      </c>
      <c r="F41" s="42">
        <f>ROUND([1]Table12!$I$199,0)</f>
        <v>7103</v>
      </c>
      <c r="G41" s="39">
        <f>ROUND([1]Table12!$I$202,0)</f>
        <v>1860</v>
      </c>
      <c r="H41" s="40">
        <f>ROUND([1]Table12!$I$203,0)</f>
        <v>1729</v>
      </c>
      <c r="I41" s="40">
        <f>ROUND([1]Table12!$I$204,0)</f>
        <v>1821</v>
      </c>
      <c r="J41" s="40">
        <f>ROUND([1]Table12!$I$205,0)</f>
        <v>1959</v>
      </c>
      <c r="K41" s="42">
        <f>ROUND([1]Table12!$I$206,0)</f>
        <v>7368</v>
      </c>
      <c r="L41" s="40">
        <f>ROUND([1]Table12!$I$209,0)</f>
        <v>1851</v>
      </c>
      <c r="M41" s="40">
        <f>ROUND([1]Table12!$I$210,0)</f>
        <v>1772</v>
      </c>
      <c r="N41" s="40">
        <f>ROUND([1]Table12!$I$211,0)</f>
        <v>1835</v>
      </c>
      <c r="O41" s="40">
        <f>ROUND([1]Table12!$I$212,0)</f>
        <v>1898</v>
      </c>
      <c r="P41" s="40">
        <f>ROUND([1]Table12!$I$213,0)</f>
        <v>7355</v>
      </c>
      <c r="Q41" s="93">
        <f>ROUND([1]Table12!$I$216,0)</f>
        <v>1866</v>
      </c>
      <c r="R41" s="44">
        <f>ROUND([1]Table12!$I$217,0)</f>
        <v>1840</v>
      </c>
      <c r="S41" s="44">
        <f>ROUND([1]Table12!$I$218,0)</f>
        <v>1830</v>
      </c>
      <c r="T41" s="44">
        <f>ROUND([1]Table12!$I$219,0)</f>
        <v>1880</v>
      </c>
      <c r="U41" s="45">
        <f>ROUND([1]Table12!$I$220,0)</f>
        <v>7416</v>
      </c>
      <c r="V41" s="44">
        <f>ROUND([1]Table12!$I$223,0)</f>
        <v>1870</v>
      </c>
      <c r="W41" s="44">
        <f>ROUND([1]Table12!$I$224,0)</f>
        <v>1815</v>
      </c>
      <c r="X41" s="45">
        <f>ROUND([1]Table12!$I$227,0)</f>
        <v>7465</v>
      </c>
    </row>
    <row r="42" spans="1:24" ht="13.2" x14ac:dyDescent="0.25">
      <c r="A42" s="14" t="s">
        <v>9</v>
      </c>
      <c r="B42" s="39">
        <f>ROUND([1]Table14!$I$195,0)</f>
        <v>147</v>
      </c>
      <c r="C42" s="87">
        <f>ROUND([1]Table14!$I$196,0)</f>
        <v>166</v>
      </c>
      <c r="D42" s="40">
        <f>ROUND([1]Table14!$I$197,0)</f>
        <v>159</v>
      </c>
      <c r="E42" s="40">
        <f>ROUND([1]Table14!$I$198,0)</f>
        <v>167</v>
      </c>
      <c r="F42" s="42">
        <f>ROUND([1]Table14!$I$199,0)</f>
        <v>639</v>
      </c>
      <c r="G42" s="39">
        <f>ROUND([1]Table14!$I$202,0)</f>
        <v>139</v>
      </c>
      <c r="H42" s="40">
        <f>ROUND([1]Table14!$I$203,0)</f>
        <v>126</v>
      </c>
      <c r="I42" s="40">
        <f>ROUND([1]Table14!$I$204,0)</f>
        <v>143</v>
      </c>
      <c r="J42" s="40">
        <f>ROUND([1]Table14!$I$205,0)</f>
        <v>164</v>
      </c>
      <c r="K42" s="42">
        <f>ROUND([1]Table14!$I$206,0)</f>
        <v>571</v>
      </c>
      <c r="L42" s="40">
        <f>ROUND([1]Table14!$I$209,0)</f>
        <v>130</v>
      </c>
      <c r="M42" s="40">
        <f>ROUND([1]Table14!$I$210,0)</f>
        <v>140</v>
      </c>
      <c r="N42" s="40">
        <f>ROUND([1]Table14!$I$211,0)</f>
        <v>138</v>
      </c>
      <c r="O42" s="40">
        <f>ROUND([1]Table14!$I$212,0)</f>
        <v>140</v>
      </c>
      <c r="P42" s="40">
        <f>ROUND([1]Table14!$I$213,0)</f>
        <v>548</v>
      </c>
      <c r="Q42" s="93">
        <f>ROUND([1]Table14!$I$216,0)</f>
        <v>107</v>
      </c>
      <c r="R42" s="44">
        <f>ROUND([1]Table14!$I$217,0)</f>
        <v>105</v>
      </c>
      <c r="S42" s="44">
        <f>ROUND([1]Table14!$I$218,0)</f>
        <v>95</v>
      </c>
      <c r="T42" s="44">
        <f>ROUND([1]Table14!$I$219,0)</f>
        <v>95</v>
      </c>
      <c r="U42" s="45">
        <f>ROUND([1]Table14!$I$220,0)</f>
        <v>402</v>
      </c>
      <c r="V42" s="44">
        <f>ROUND([1]Table14!$I$223,0)</f>
        <v>105</v>
      </c>
      <c r="W42" s="44">
        <f>ROUND([1]Table14!$I$224,0)</f>
        <v>95</v>
      </c>
      <c r="X42" s="45">
        <f>ROUND([1]Table14!$I$227,0)</f>
        <v>395</v>
      </c>
    </row>
    <row r="43" spans="1:24" ht="13.2" x14ac:dyDescent="0.25">
      <c r="A43" s="17" t="s">
        <v>19</v>
      </c>
      <c r="B43" s="80">
        <f>ROUND([1]Table4!$B$193,0)</f>
        <v>1338</v>
      </c>
      <c r="C43" s="92">
        <f>ROUND([1]Table4!$B$194,0)</f>
        <v>1253</v>
      </c>
      <c r="D43" s="81">
        <f>ROUND([1]Table4!$B$195,0)</f>
        <v>1200</v>
      </c>
      <c r="E43" s="81">
        <f>ROUND([1]Table4!$B$196,0)</f>
        <v>1305</v>
      </c>
      <c r="F43" s="82">
        <f>ROUND([1]Table4!$B$197,0)</f>
        <v>5096</v>
      </c>
      <c r="G43" s="80">
        <f>ROUND([1]Table4!$B$200,0)</f>
        <v>1332</v>
      </c>
      <c r="H43" s="81">
        <f>ROUND([1]Table4!$B$201,0)</f>
        <v>1202</v>
      </c>
      <c r="I43" s="81">
        <f>ROUND([1]Table4!$B$202,0)</f>
        <v>1272</v>
      </c>
      <c r="J43" s="81">
        <f>ROUND([1]Table4!$B$203,0)</f>
        <v>1488</v>
      </c>
      <c r="K43" s="82">
        <f>ROUND([1]Table4!$B$204,0)</f>
        <v>5293</v>
      </c>
      <c r="L43" s="81">
        <f>ROUND([1]Table4!$B$207,0)</f>
        <v>1607</v>
      </c>
      <c r="M43" s="81">
        <f>ROUND([1]Table4!$B$208,0)</f>
        <v>1649</v>
      </c>
      <c r="N43" s="81">
        <f>ROUND([1]Table4!$B$209,0)</f>
        <v>1772</v>
      </c>
      <c r="O43" s="81">
        <f>ROUND([1]Table4!$B$210,0)</f>
        <v>1635</v>
      </c>
      <c r="P43" s="83">
        <f>ROUND([1]Table4!$B$211,0)</f>
        <v>6663</v>
      </c>
      <c r="Q43" s="80">
        <f>ROUND([1]Table4!$B$214,0)</f>
        <v>1654</v>
      </c>
      <c r="R43" s="84">
        <f>ROUND([1]Table4!$B$215,0)</f>
        <v>1625</v>
      </c>
      <c r="S43" s="84">
        <f>ROUND([1]Table4!$B$216,0)</f>
        <v>1675</v>
      </c>
      <c r="T43" s="84">
        <f>ROUND([1]Table4!$B$217,0)</f>
        <v>1725</v>
      </c>
      <c r="U43" s="85">
        <f>ROUND([1]Table4!$B$218,0)</f>
        <v>6679</v>
      </c>
      <c r="V43" s="86">
        <f>ROUND([1]Table4!$B$221,0)</f>
        <v>1660</v>
      </c>
      <c r="W43" s="86">
        <f>ROUND([1]Table4!$B$222,0)</f>
        <v>1675</v>
      </c>
      <c r="X43" s="85">
        <f>ROUND([1]Table4!$B$225,0)</f>
        <v>6735</v>
      </c>
    </row>
    <row r="44" spans="1:24" x14ac:dyDescent="0.25">
      <c r="A44" s="11"/>
      <c r="B44" s="9"/>
      <c r="C44" s="9"/>
      <c r="D44" s="9"/>
      <c r="E44" s="9"/>
      <c r="F44" s="10"/>
      <c r="G44" s="9"/>
      <c r="H44" s="9"/>
      <c r="I44" s="8"/>
      <c r="J44" s="9"/>
      <c r="K44" s="10"/>
      <c r="L44" s="8"/>
      <c r="M44" s="8"/>
      <c r="N44" s="8"/>
      <c r="O44" s="8"/>
      <c r="P44" s="8"/>
    </row>
    <row r="45" spans="1:24" x14ac:dyDescent="0.25">
      <c r="A45" s="18" t="s">
        <v>35</v>
      </c>
    </row>
    <row r="46" spans="1:24" x14ac:dyDescent="0.25">
      <c r="A46" s="18" t="s">
        <v>38</v>
      </c>
    </row>
    <row r="47" spans="1:24" x14ac:dyDescent="0.25">
      <c r="A47" s="18" t="s">
        <v>39</v>
      </c>
    </row>
    <row r="48" spans="1:24" x14ac:dyDescent="0.25">
      <c r="A48" s="19" t="s">
        <v>18</v>
      </c>
    </row>
    <row r="49" spans="1:1" x14ac:dyDescent="0.25">
      <c r="A49" s="20" t="s">
        <v>40</v>
      </c>
    </row>
    <row r="50" spans="1:1" x14ac:dyDescent="0.25">
      <c r="A50" s="20" t="s">
        <v>42</v>
      </c>
    </row>
    <row r="51" spans="1:1" x14ac:dyDescent="0.25">
      <c r="A51" s="5"/>
    </row>
    <row r="55" spans="1:1" x14ac:dyDescent="0.25">
      <c r="A55" s="1" t="s">
        <v>34</v>
      </c>
    </row>
  </sheetData>
  <mergeCells count="5">
    <mergeCell ref="V2:X2"/>
    <mergeCell ref="Q2:U2"/>
    <mergeCell ref="L2:P2"/>
    <mergeCell ref="B2:F2"/>
    <mergeCell ref="G2:K2"/>
  </mergeCells>
  <phoneticPr fontId="7" type="noConversion"/>
  <printOptions horizontalCentered="1"/>
  <pageMargins left="0.25" right="0.25" top="0.5" bottom="0.5" header="0.3" footer="0.3"/>
  <pageSetup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RMPFORE</vt:lpstr>
      <vt:lpstr>RMPFORE!Print_Area</vt:lpstr>
    </vt:vector>
  </TitlesOfParts>
  <Company>USDA,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U.S. red meat and poultry forecasts</dc:title>
  <dc:subject>Agricultural Economics</dc:subject>
  <dc:creator>Mildred Haley</dc:creator>
  <cp:keywords>red meat, poultry, eggs, market price,</cp:keywords>
  <cp:lastModifiedBy>Boulanger, Stephanie - REE-ERS, Kansas City, MO</cp:lastModifiedBy>
  <cp:lastPrinted>2022-07-15T14:19:15Z</cp:lastPrinted>
  <dcterms:created xsi:type="dcterms:W3CDTF">1998-11-17T17:16:12Z</dcterms:created>
  <dcterms:modified xsi:type="dcterms:W3CDTF">2022-07-18T14:49:08Z</dcterms:modified>
</cp:coreProperties>
</file>